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zaalexandra.KISKOROSPH\Desktop\"/>
    </mc:Choice>
  </mc:AlternateContent>
  <bookViews>
    <workbookView xWindow="0" yWindow="0" windowWidth="28800" windowHeight="124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I10" i="1"/>
  <c r="I4" i="1"/>
  <c r="I3" i="1"/>
  <c r="H10" i="1"/>
  <c r="H4" i="1"/>
  <c r="H3" i="1"/>
  <c r="G10" i="1"/>
  <c r="J10" i="1" s="1"/>
  <c r="G4" i="1"/>
  <c r="G3" i="1"/>
  <c r="D11" i="1"/>
  <c r="D5" i="1"/>
  <c r="C10" i="1"/>
  <c r="I11" i="1"/>
  <c r="H11" i="1"/>
  <c r="G11" i="1"/>
  <c r="F11" i="1"/>
  <c r="E11" i="1"/>
  <c r="C9" i="1"/>
  <c r="J9" i="1" s="1"/>
  <c r="B9" i="1"/>
  <c r="C4" i="1"/>
  <c r="C3" i="1"/>
  <c r="B11" i="1" l="1"/>
  <c r="J3" i="1"/>
  <c r="C11" i="1"/>
  <c r="J11" i="1" s="1"/>
  <c r="B4" i="1"/>
  <c r="B3" i="1"/>
  <c r="E5" i="1"/>
  <c r="F5" i="1"/>
  <c r="G5" i="1"/>
  <c r="H5" i="1"/>
  <c r="I5" i="1"/>
  <c r="C5" i="1"/>
  <c r="J4" i="1"/>
  <c r="B5" i="1" l="1"/>
  <c r="J5" i="1"/>
</calcChain>
</file>

<file path=xl/sharedStrings.xml><?xml version="1.0" encoding="utf-8"?>
<sst xmlns="http://schemas.openxmlformats.org/spreadsheetml/2006/main" count="28" uniqueCount="14">
  <si>
    <t>létszám</t>
  </si>
  <si>
    <t>illetmény</t>
  </si>
  <si>
    <t>készenléti, ügyeleti, helyettesítési díj, túlóra, túlszolgálat</t>
  </si>
  <si>
    <t>végkielégítés, jubileumi jutalom</t>
  </si>
  <si>
    <t>béren kívüli juttatások</t>
  </si>
  <si>
    <t>egyéb személyi juttatások</t>
  </si>
  <si>
    <t>összesen</t>
  </si>
  <si>
    <t>vezetők (jegyző, aljegyző, főosztályvezetők, osztályvezetők)</t>
  </si>
  <si>
    <t>egyéb köztisztviselők (I., II. és III. besorolási osztály)</t>
  </si>
  <si>
    <t>Kiskőrösi Polgármesteri Hivatal</t>
  </si>
  <si>
    <t>2018. elemi költségvetés adatai</t>
  </si>
  <si>
    <t>költség-térítések</t>
  </si>
  <si>
    <t>2018. október 05-i állapot</t>
  </si>
  <si>
    <t>normatív jutalmak, céljuttatás, projekt-prémium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</si>
</sst>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0" xfId="0" applyFont="1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3" sqref="E3"/>
    </sheetView>
  </sheetViews>
  <sheetFormatPr defaultRowHeight="15" x14ac:dyDescent="0.25"/>
  <cols>
    <col min="1" max="1" width="22.7109375" customWidth="1"/>
    <col min="2" max="2" width="7.85546875" style="2" bestFit="1" customWidth="1"/>
    <col min="3" max="3" width="11.42578125" style="2" customWidth="1"/>
    <col min="4" max="4" width="14.42578125" style="2" customWidth="1"/>
    <col min="5" max="5" width="14.85546875" style="2" customWidth="1"/>
    <col min="6" max="6" width="14.28515625" style="2" customWidth="1"/>
    <col min="7" max="7" width="10.7109375" style="2" customWidth="1"/>
    <col min="8" max="8" width="10.42578125" style="2" customWidth="1"/>
    <col min="9" max="9" width="10.140625" style="2" customWidth="1"/>
    <col min="10" max="10" width="11.7109375" style="10" customWidth="1"/>
  </cols>
  <sheetData>
    <row r="1" spans="1:10" x14ac:dyDescent="0.25">
      <c r="A1" t="s">
        <v>10</v>
      </c>
    </row>
    <row r="2" spans="1:10" s="1" customFormat="1" ht="87" customHeight="1" x14ac:dyDescent="0.25">
      <c r="A2" s="6" t="s">
        <v>9</v>
      </c>
      <c r="B2" s="3" t="s">
        <v>0</v>
      </c>
      <c r="C2" s="3" t="s">
        <v>1</v>
      </c>
      <c r="D2" s="3" t="s">
        <v>13</v>
      </c>
      <c r="E2" s="3" t="s">
        <v>2</v>
      </c>
      <c r="F2" s="3" t="s">
        <v>3</v>
      </c>
      <c r="G2" s="3" t="s">
        <v>4</v>
      </c>
      <c r="H2" s="3" t="s">
        <v>11</v>
      </c>
      <c r="I2" s="3" t="s">
        <v>5</v>
      </c>
      <c r="J2" s="11" t="s">
        <v>6</v>
      </c>
    </row>
    <row r="3" spans="1:10" ht="60" x14ac:dyDescent="0.25">
      <c r="A3" s="4" t="s">
        <v>7</v>
      </c>
      <c r="B3" s="5">
        <f>3+2</f>
        <v>5</v>
      </c>
      <c r="C3" s="5">
        <f>16440000+14400000</f>
        <v>30840000</v>
      </c>
      <c r="D3" s="5">
        <v>0</v>
      </c>
      <c r="E3" s="5">
        <v>0</v>
      </c>
      <c r="F3" s="5">
        <v>0</v>
      </c>
      <c r="G3" s="5">
        <f>447027+298018</f>
        <v>745045</v>
      </c>
      <c r="H3" s="5">
        <f>81000+108000</f>
        <v>189000</v>
      </c>
      <c r="I3" s="5">
        <f>50000+50000</f>
        <v>100000</v>
      </c>
      <c r="J3" s="8">
        <f>SUM(C3:I3)</f>
        <v>31874045</v>
      </c>
    </row>
    <row r="4" spans="1:10" ht="50.25" customHeight="1" x14ac:dyDescent="0.25">
      <c r="A4" s="4" t="s">
        <v>8</v>
      </c>
      <c r="B4" s="5">
        <f>22+15+1</f>
        <v>38</v>
      </c>
      <c r="C4" s="5">
        <f>86844715+36585600+2400000</f>
        <v>125830315</v>
      </c>
      <c r="D4" s="5">
        <v>0</v>
      </c>
      <c r="E4" s="5">
        <v>600000</v>
      </c>
      <c r="F4" s="5">
        <v>3668200</v>
      </c>
      <c r="G4" s="5">
        <f>3427657+2384144+149009</f>
        <v>5960810</v>
      </c>
      <c r="H4" s="5">
        <f>863352+721278+27000</f>
        <v>1611630</v>
      </c>
      <c r="I4" s="5">
        <f>1135000+895000</f>
        <v>2030000</v>
      </c>
      <c r="J4" s="8">
        <f t="shared" ref="J4:J5" si="0">SUM(C4:I4)</f>
        <v>139700955</v>
      </c>
    </row>
    <row r="5" spans="1:10" s="9" customFormat="1" ht="21.75" customHeight="1" x14ac:dyDescent="0.25">
      <c r="A5" s="7" t="s">
        <v>6</v>
      </c>
      <c r="B5" s="8">
        <f>SUM(B3:B4)</f>
        <v>43</v>
      </c>
      <c r="C5" s="8">
        <f>SUM(C3:C4)</f>
        <v>156670315</v>
      </c>
      <c r="D5" s="8">
        <f>SUM(D3:D4)</f>
        <v>0</v>
      </c>
      <c r="E5" s="8">
        <f t="shared" ref="E5:I5" si="1">SUM(E3:E4)</f>
        <v>600000</v>
      </c>
      <c r="F5" s="8">
        <f t="shared" si="1"/>
        <v>3668200</v>
      </c>
      <c r="G5" s="8">
        <f t="shared" si="1"/>
        <v>6705855</v>
      </c>
      <c r="H5" s="8">
        <f t="shared" si="1"/>
        <v>1800630</v>
      </c>
      <c r="I5" s="8">
        <f t="shared" si="1"/>
        <v>2130000</v>
      </c>
      <c r="J5" s="8">
        <f t="shared" si="0"/>
        <v>171575000</v>
      </c>
    </row>
    <row r="7" spans="1:10" x14ac:dyDescent="0.25">
      <c r="A7" t="s">
        <v>12</v>
      </c>
    </row>
    <row r="8" spans="1:10" ht="88.5" customHeight="1" x14ac:dyDescent="0.25">
      <c r="A8" s="6" t="s">
        <v>9</v>
      </c>
      <c r="B8" s="3" t="s">
        <v>0</v>
      </c>
      <c r="C8" s="3" t="s">
        <v>1</v>
      </c>
      <c r="D8" s="3" t="s">
        <v>13</v>
      </c>
      <c r="E8" s="3" t="s">
        <v>2</v>
      </c>
      <c r="F8" s="3" t="s">
        <v>3</v>
      </c>
      <c r="G8" s="3" t="s">
        <v>4</v>
      </c>
      <c r="H8" s="3" t="s">
        <v>11</v>
      </c>
      <c r="I8" s="3" t="s">
        <v>5</v>
      </c>
      <c r="J8" s="11" t="s">
        <v>6</v>
      </c>
    </row>
    <row r="9" spans="1:10" ht="60" x14ac:dyDescent="0.25">
      <c r="A9" s="4" t="s">
        <v>7</v>
      </c>
      <c r="B9" s="5">
        <f>3+2</f>
        <v>5</v>
      </c>
      <c r="C9" s="5">
        <f>16440000+14400000</f>
        <v>30840000</v>
      </c>
      <c r="D9" s="5">
        <v>0</v>
      </c>
      <c r="E9" s="5">
        <v>0</v>
      </c>
      <c r="F9" s="5">
        <v>0</v>
      </c>
      <c r="G9" s="5">
        <v>745045</v>
      </c>
      <c r="H9" s="5">
        <v>189000</v>
      </c>
      <c r="I9" s="5">
        <v>100000</v>
      </c>
      <c r="J9" s="8">
        <f>SUM(C9:I9)</f>
        <v>31874045</v>
      </c>
    </row>
    <row r="10" spans="1:10" ht="45" x14ac:dyDescent="0.25">
      <c r="A10" s="4" t="s">
        <v>8</v>
      </c>
      <c r="B10" s="5">
        <f>22+15+1+2</f>
        <v>40</v>
      </c>
      <c r="C10" s="5">
        <f>86844715+36585600+2400000+1742558</f>
        <v>127572873</v>
      </c>
      <c r="D10" s="5">
        <v>451883</v>
      </c>
      <c r="E10" s="5">
        <v>600000</v>
      </c>
      <c r="F10" s="5">
        <v>3769200</v>
      </c>
      <c r="G10" s="5">
        <f>5960810+149009</f>
        <v>6109819</v>
      </c>
      <c r="H10" s="5">
        <f>1611630+2000</f>
        <v>1613630</v>
      </c>
      <c r="I10" s="5">
        <f>2030000-31936</f>
        <v>1998064</v>
      </c>
      <c r="J10" s="8">
        <f t="shared" ref="J10:J11" si="2">SUM(C10:I10)</f>
        <v>142115469</v>
      </c>
    </row>
    <row r="11" spans="1:10" s="9" customFormat="1" x14ac:dyDescent="0.25">
      <c r="A11" s="7" t="s">
        <v>6</v>
      </c>
      <c r="B11" s="8">
        <f>SUM(B9:B10)</f>
        <v>45</v>
      </c>
      <c r="C11" s="8">
        <f>SUM(C9:C10)</f>
        <v>158412873</v>
      </c>
      <c r="D11" s="8">
        <f>SUM(D9:D10)</f>
        <v>451883</v>
      </c>
      <c r="E11" s="8">
        <f t="shared" ref="E11:I11" si="3">SUM(E9:E10)</f>
        <v>600000</v>
      </c>
      <c r="F11" s="8">
        <f t="shared" si="3"/>
        <v>3769200</v>
      </c>
      <c r="G11" s="8">
        <f t="shared" si="3"/>
        <v>6854864</v>
      </c>
      <c r="H11" s="8">
        <f t="shared" si="3"/>
        <v>1802630</v>
      </c>
      <c r="I11" s="8">
        <f t="shared" si="3"/>
        <v>2098064</v>
      </c>
      <c r="J11" s="8">
        <f t="shared" si="2"/>
        <v>173989514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Éva</dc:creator>
  <cp:lastModifiedBy>Lucza Alexandra</cp:lastModifiedBy>
  <cp:lastPrinted>2018-10-05T07:13:17Z</cp:lastPrinted>
  <dcterms:created xsi:type="dcterms:W3CDTF">2018-10-04T14:15:57Z</dcterms:created>
  <dcterms:modified xsi:type="dcterms:W3CDTF">2018-10-05T08:07:47Z</dcterms:modified>
</cp:coreProperties>
</file>