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zaalexandra\Desktop\Szandra\POLGÁRMESTERI DÖNTÉSEK-Veszélyhelyzet\Határozatok\2021\"/>
    </mc:Choice>
  </mc:AlternateContent>
  <xr:revisionPtr revIDLastSave="0" documentId="8_{46454C5B-9613-4842-B63A-E5B9E920E3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iskőrö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H14" i="1" s="1"/>
  <c r="G8" i="1"/>
  <c r="G14" i="1" s="1"/>
  <c r="F8" i="1"/>
  <c r="E8" i="1"/>
</calcChain>
</file>

<file path=xl/sharedStrings.xml><?xml version="1.0" encoding="utf-8"?>
<sst xmlns="http://schemas.openxmlformats.org/spreadsheetml/2006/main" count="22" uniqueCount="20">
  <si>
    <t>Önkormányzat</t>
  </si>
  <si>
    <t>A tervezett berendezés megnevezése</t>
  </si>
  <si>
    <t>Nettó összeg (Ft)</t>
  </si>
  <si>
    <t>ÁFA (Ft)</t>
  </si>
  <si>
    <t>Bruttó összeg (Ft)</t>
  </si>
  <si>
    <t>Önrész összege (Ft)</t>
  </si>
  <si>
    <t>Támogatás összege (Ft)</t>
  </si>
  <si>
    <t>Kiskőrös Város Önkormányzata</t>
  </si>
  <si>
    <t>Robuschi ES 65/2P-F fúvó, szennyvíztisztító telep</t>
  </si>
  <si>
    <t>FLYGT 3085 MT szivattyú 5.sz. Damjanich utcai átemelő</t>
  </si>
  <si>
    <t>FLYGT 3085 MT szivattyú Szennyvíztisztító telep recirkulációs szivattyú</t>
  </si>
  <si>
    <t>FLYGT 3153 MT szivattyú Szennyvíztisztító telep nyersvíz feladómű</t>
  </si>
  <si>
    <t>SP 30-5 tip. víztermelő búvárszivattyú, vízműtelep</t>
  </si>
  <si>
    <t>A cserélni kívánt berendezés</t>
  </si>
  <si>
    <t>SP 25-10 tip. víztermelő búvárszivattyú</t>
  </si>
  <si>
    <t>Robuschi ES 65/2P-F fúvó</t>
  </si>
  <si>
    <t>FLYGT 3085 MT szivattyú</t>
  </si>
  <si>
    <t>Jung Pumpen 35/2 szivattyú</t>
  </si>
  <si>
    <t>FLYGT 3153 MT szivattyú</t>
  </si>
  <si>
    <t>Melléklet a 13/2021. (II. 10.) számú Polgármesteri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</si>
</sst>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right" vertical="center"/>
    </xf>
    <xf numFmtId="3" fontId="0" fillId="2" borderId="3" xfId="0" applyNumberFormat="1" applyFill="1" applyBorder="1"/>
    <xf numFmtId="0" fontId="3" fillId="0" borderId="3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Normál" xfId="0" builtinId="0"/>
    <cellStyle name="Normá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6">
    <pageSetUpPr fitToPage="1"/>
  </sheetPr>
  <dimension ref="A3:H14"/>
  <sheetViews>
    <sheetView tabSelected="1" topLeftCell="A4" workbookViewId="0">
      <selection activeCell="E10" sqref="E10"/>
    </sheetView>
  </sheetViews>
  <sheetFormatPr defaultRowHeight="15" x14ac:dyDescent="0.25"/>
  <cols>
    <col min="1" max="1" width="19.28515625" customWidth="1"/>
    <col min="2" max="2" width="24.28515625" customWidth="1"/>
    <col min="3" max="3" width="16.5703125" customWidth="1"/>
    <col min="4" max="4" width="18.42578125" customWidth="1"/>
    <col min="5" max="5" width="19" customWidth="1"/>
    <col min="6" max="6" width="19.28515625" customWidth="1"/>
    <col min="7" max="7" width="24.140625" customWidth="1"/>
    <col min="8" max="8" width="19.85546875" customWidth="1"/>
  </cols>
  <sheetData>
    <row r="3" spans="1:8" x14ac:dyDescent="0.25">
      <c r="E3" s="11" t="s">
        <v>19</v>
      </c>
      <c r="F3" s="11"/>
      <c r="G3" s="11"/>
      <c r="H3" s="11"/>
    </row>
    <row r="6" spans="1:8" ht="51" customHeight="1" x14ac:dyDescent="0.25">
      <c r="A6" s="10" t="s">
        <v>0</v>
      </c>
      <c r="B6" s="8" t="s">
        <v>13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</row>
    <row r="7" spans="1:8" x14ac:dyDescent="0.25">
      <c r="A7" s="10"/>
      <c r="B7" s="8"/>
      <c r="C7" s="8"/>
      <c r="D7" s="8"/>
      <c r="E7" s="8"/>
      <c r="F7" s="8"/>
      <c r="G7" s="8"/>
      <c r="H7" s="8"/>
    </row>
    <row r="8" spans="1:8" ht="57" x14ac:dyDescent="0.25">
      <c r="A8" s="9" t="s">
        <v>7</v>
      </c>
      <c r="B8" s="4" t="s">
        <v>15</v>
      </c>
      <c r="C8" s="1" t="s">
        <v>8</v>
      </c>
      <c r="D8" s="6">
        <v>7920000</v>
      </c>
      <c r="E8" s="5">
        <f>D8*0.27</f>
        <v>2138400</v>
      </c>
      <c r="F8" s="5">
        <f>D8*1.27</f>
        <v>10058400</v>
      </c>
      <c r="G8" s="5">
        <f>D8*0.3</f>
        <v>2376000</v>
      </c>
      <c r="H8" s="5">
        <f>D8*0.7</f>
        <v>5544000</v>
      </c>
    </row>
    <row r="9" spans="1:8" ht="57" x14ac:dyDescent="0.25">
      <c r="A9" s="9"/>
      <c r="B9" s="4" t="s">
        <v>16</v>
      </c>
      <c r="C9" s="1" t="s">
        <v>9</v>
      </c>
      <c r="D9" s="7">
        <v>1300000</v>
      </c>
      <c r="E9" s="5">
        <f t="shared" ref="E9:E13" si="0">D9*0.27</f>
        <v>351000</v>
      </c>
      <c r="F9" s="5">
        <f t="shared" ref="F9:F13" si="1">D9*1.27</f>
        <v>1651000</v>
      </c>
      <c r="G9" s="5">
        <f t="shared" ref="G9:G13" si="2">D9*0.3</f>
        <v>390000</v>
      </c>
      <c r="H9" s="5">
        <f t="shared" ref="H9:H13" si="3">D9*0.7</f>
        <v>910000</v>
      </c>
    </row>
    <row r="10" spans="1:8" ht="57" x14ac:dyDescent="0.25">
      <c r="A10" s="9"/>
      <c r="B10" s="4" t="s">
        <v>17</v>
      </c>
      <c r="C10" s="1" t="s">
        <v>9</v>
      </c>
      <c r="D10" s="7">
        <v>1300000</v>
      </c>
      <c r="E10" s="5">
        <f t="shared" si="0"/>
        <v>351000</v>
      </c>
      <c r="F10" s="5">
        <f t="shared" si="1"/>
        <v>1651000</v>
      </c>
      <c r="G10" s="5">
        <f t="shared" si="2"/>
        <v>390000</v>
      </c>
      <c r="H10" s="5">
        <f t="shared" si="3"/>
        <v>910000</v>
      </c>
    </row>
    <row r="11" spans="1:8" ht="85.5" x14ac:dyDescent="0.25">
      <c r="A11" s="9"/>
      <c r="B11" s="4" t="s">
        <v>16</v>
      </c>
      <c r="C11" s="1" t="s">
        <v>10</v>
      </c>
      <c r="D11" s="7">
        <v>1300000</v>
      </c>
      <c r="E11" s="5">
        <f t="shared" si="0"/>
        <v>351000</v>
      </c>
      <c r="F11" s="5">
        <f t="shared" si="1"/>
        <v>1651000</v>
      </c>
      <c r="G11" s="5">
        <f t="shared" si="2"/>
        <v>390000</v>
      </c>
      <c r="H11" s="5">
        <f t="shared" si="3"/>
        <v>910000</v>
      </c>
    </row>
    <row r="12" spans="1:8" ht="71.25" x14ac:dyDescent="0.25">
      <c r="A12" s="9"/>
      <c r="B12" s="4" t="s">
        <v>18</v>
      </c>
      <c r="C12" s="1" t="s">
        <v>11</v>
      </c>
      <c r="D12" s="7">
        <v>4400000</v>
      </c>
      <c r="E12" s="5">
        <f t="shared" si="0"/>
        <v>1188000</v>
      </c>
      <c r="F12" s="5">
        <f t="shared" si="1"/>
        <v>5588000</v>
      </c>
      <c r="G12" s="5">
        <f t="shared" si="2"/>
        <v>1320000</v>
      </c>
      <c r="H12" s="5">
        <f t="shared" si="3"/>
        <v>3080000</v>
      </c>
    </row>
    <row r="13" spans="1:8" ht="57" x14ac:dyDescent="0.25">
      <c r="A13" s="9"/>
      <c r="B13" s="1" t="s">
        <v>14</v>
      </c>
      <c r="C13" s="1" t="s">
        <v>12</v>
      </c>
      <c r="D13" s="2">
        <v>1090580</v>
      </c>
      <c r="E13" s="5">
        <f t="shared" si="0"/>
        <v>294456.60000000003</v>
      </c>
      <c r="F13" s="5">
        <f t="shared" si="1"/>
        <v>1385036.6</v>
      </c>
      <c r="G13" s="5">
        <f t="shared" si="2"/>
        <v>327174</v>
      </c>
      <c r="H13" s="5">
        <f t="shared" si="3"/>
        <v>763406</v>
      </c>
    </row>
    <row r="14" spans="1:8" x14ac:dyDescent="0.25">
      <c r="D14" s="3">
        <f>SUM(D8:D13)</f>
        <v>17310580</v>
      </c>
      <c r="G14" s="3">
        <f>SUM(G8:G13)</f>
        <v>5193174</v>
      </c>
      <c r="H14" s="3">
        <f>SUM(H8:H13)</f>
        <v>12117406</v>
      </c>
    </row>
  </sheetData>
  <mergeCells count="10">
    <mergeCell ref="E3:H3"/>
    <mergeCell ref="H6:H7"/>
    <mergeCell ref="A8:A13"/>
    <mergeCell ref="B6:B7"/>
    <mergeCell ref="A6:A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Kiskőrös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juhasz.katalin</dc:creator>
  <cp:lastModifiedBy>Bacskai Klára</cp:lastModifiedBy>
  <cp:lastPrinted>2021-01-27T07:51:23Z</cp:lastPrinted>
  <dcterms:created xsi:type="dcterms:W3CDTF">2021-01-25T07:28:12Z</dcterms:created>
  <dcterms:modified xsi:type="dcterms:W3CDTF">2021-02-09T12:15:55Z</dcterms:modified>
</cp:coreProperties>
</file>