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NEMZETISÉGEK\CKÖ\2021\Elnöki döntések\Határozatok\"/>
    </mc:Choice>
  </mc:AlternateContent>
  <xr:revisionPtr revIDLastSave="0" documentId="8_{312B55C4-1C74-4E96-88AB-4C53443E00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zámlaösszesítő" sheetId="1" r:id="rId1"/>
  </sheets>
  <definedNames>
    <definedName name="_xlnm.Print_Area" localSheetId="0">számlaösszesítő!$A$1:$M$101</definedName>
  </definedNames>
  <calcPr calcId="191029"/>
</workbook>
</file>

<file path=xl/calcChain.xml><?xml version="1.0" encoding="utf-8"?>
<calcChain xmlns="http://schemas.openxmlformats.org/spreadsheetml/2006/main">
  <c r="I91" i="1" l="1"/>
  <c r="H91" i="1"/>
  <c r="I63" i="1"/>
  <c r="J74" i="1"/>
  <c r="J91" i="1" s="1"/>
  <c r="I92" i="1" l="1"/>
  <c r="J14" i="1"/>
  <c r="J43" i="1"/>
  <c r="H38" i="1" l="1"/>
  <c r="H39" i="1"/>
  <c r="H40" i="1"/>
  <c r="H41" i="1"/>
  <c r="H42" i="1"/>
  <c r="H37" i="1"/>
  <c r="J11" i="1" l="1"/>
  <c r="J63" i="1" s="1"/>
  <c r="J92" i="1" s="1"/>
  <c r="H31" i="1" l="1"/>
  <c r="H63" i="1" s="1"/>
  <c r="H92" i="1" s="1"/>
  <c r="D7" i="1" l="1"/>
</calcChain>
</file>

<file path=xl/sharedStrings.xml><?xml version="1.0" encoding="utf-8"?>
<sst xmlns="http://schemas.openxmlformats.org/spreadsheetml/2006/main" count="545" uniqueCount="253">
  <si>
    <t>Kedvezményezett neve:</t>
  </si>
  <si>
    <t>1.</t>
  </si>
  <si>
    <t>3.</t>
  </si>
  <si>
    <t>5.</t>
  </si>
  <si>
    <t>1. számú melléklet</t>
  </si>
  <si>
    <t>Székhely címe:</t>
  </si>
  <si>
    <t>Törvényes képviselő neve:</t>
  </si>
  <si>
    <t>A bizonylat típusa</t>
  </si>
  <si>
    <t>A bizonylat kelte</t>
  </si>
  <si>
    <t>A bizonylaton feltüntetett teljesítés időpontja</t>
  </si>
  <si>
    <t>A gazdasági esemény rövid leírása</t>
  </si>
  <si>
    <t>A bizonylat nettó összege</t>
  </si>
  <si>
    <t>A bizonylat bruttó összege</t>
  </si>
  <si>
    <t>A bizonylat összegéből a támogatás terhére elszámolt összeg</t>
  </si>
  <si>
    <t>A bizonylat kiállítójának neve</t>
  </si>
  <si>
    <t>A bizonylat kiállítójának adószáma</t>
  </si>
  <si>
    <t>A pénzügyi teljesítés időpontja</t>
  </si>
  <si>
    <t>A bizonylat sorszáma, pénzeszköz átadása esetén (közreműködő szervezetnek) a vonatkozó megállapodás, szerződés iktatószáma, személyi jellegű kiadásnál a személy neve</t>
  </si>
  <si>
    <t>Kiskőrös Város Cigány Nemzetiségi Önkormányzata</t>
  </si>
  <si>
    <t>6200 Kiskőrös, Petőfi Sándor tér 1.</t>
  </si>
  <si>
    <t>számfejtés</t>
  </si>
  <si>
    <t>Kunhegyesi Nikolett</t>
  </si>
  <si>
    <t>Telenor</t>
  </si>
  <si>
    <t>11107792-2-44</t>
  </si>
  <si>
    <t>K &amp; H Bank Zrt.</t>
  </si>
  <si>
    <t>10195664-4-44</t>
  </si>
  <si>
    <t>43810778-2-23</t>
  </si>
  <si>
    <t>Schneider Vegyesbolt</t>
  </si>
  <si>
    <t>62293244-2-23</t>
  </si>
  <si>
    <t>15777218-1-03</t>
  </si>
  <si>
    <t>Szabó Jánosné ev.</t>
  </si>
  <si>
    <t>2.</t>
  </si>
  <si>
    <t>Sorszám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</si>
  <si>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</si>
  <si>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</si>
  <si>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</si>
  <si>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</si>
  <si>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</si>
  <si>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</si>
  <si>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</si>
  <si>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</si>
  <si>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</si>
  <si>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</si>
  <si>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egyszerűsített számla</t>
  </si>
  <si>
    <t xml:space="preserve">Alulírott nyilatkozom, hogy a feltüntetett költségek kifizetése előtt azok jogosságáról és összegszerűségéről előzetesen meggyőződtem. A Pénzügyi Kimutatásban szereplő adatok helyességét, valódiságát, valamint a pénzügyi és számviteli szabályok szerinti elszámolását, továbbá a támogatási szerződésben / támogatói okiratban foglalt célra történő felhasználását igazolom. Kijelentem, hogy az itt elszámolt tételeket más elszámolásban nem szerepeltetem. A Kedvezményezett hivatalos képviselőjeként nyilatkozom továbbá, hogy a jelen Pénzügyi kimutatásban feltüntetett kiadási tételeket alátámasztó bizonylatok maradéktalanul, záradékolva, rendelkezésre állnak a Kedvezményezett vonatkozó szabályzatában megjelölt bizonylat megőrzési helyen. </t>
  </si>
  <si>
    <t xml:space="preserve">Kedvezményezett képviselőjének, vagy az általa meghatalmaztott személy aláírása </t>
  </si>
  <si>
    <t>ph.</t>
  </si>
  <si>
    <t>6.</t>
  </si>
  <si>
    <t>Magyar Államkincstár</t>
  </si>
  <si>
    <t>2020. január 13.</t>
  </si>
  <si>
    <t>2020. február 10.</t>
  </si>
  <si>
    <t>2020. január 01-31.</t>
  </si>
  <si>
    <t>2020. február 01-29.</t>
  </si>
  <si>
    <t>2020. február 24.</t>
  </si>
  <si>
    <t>2020. március 02.</t>
  </si>
  <si>
    <t>2020. március 01-31.</t>
  </si>
  <si>
    <t>2020. április 01-30.</t>
  </si>
  <si>
    <t>2020. május 01-31.</t>
  </si>
  <si>
    <t>2020. június 01-30.</t>
  </si>
  <si>
    <t>2020. július 01-31.</t>
  </si>
  <si>
    <t>2020. augusztus 01-31.</t>
  </si>
  <si>
    <t>2020. szeptember 01-30.</t>
  </si>
  <si>
    <t>2020. október 01-31.</t>
  </si>
  <si>
    <t>2020. november 01-30.</t>
  </si>
  <si>
    <t>2020. december 01-31.</t>
  </si>
  <si>
    <t>járulék 3/2020. (I.28.)</t>
  </si>
  <si>
    <t>tiszteletdíj 3/2020. (I.28.)</t>
  </si>
  <si>
    <r>
      <t xml:space="preserve">a </t>
    </r>
    <r>
      <rPr>
        <u/>
        <sz val="10"/>
        <rFont val="Cambria"/>
        <family val="1"/>
        <charset val="238"/>
        <scheme val="major"/>
      </rPr>
      <t>2019. évi működési támogatásbó</t>
    </r>
    <r>
      <rPr>
        <sz val="10"/>
        <rFont val="Cambria"/>
        <family val="1"/>
        <charset val="238"/>
        <scheme val="major"/>
      </rPr>
      <t>l (101-4/2020. ikt.sz., 2020. január 28., pénzügyi kimutatás 15.4. pontja) el nem számolható - Szentpéteri Borpince Kft. - a számlán alkoholos ital beszerzése szerepel - visszafizetésre került az összeg a 2020. évi működési támogatás terhére</t>
    </r>
  </si>
  <si>
    <t>2020. március 11.</t>
  </si>
  <si>
    <t>2020. március 30.</t>
  </si>
  <si>
    <t>2020. április 15.</t>
  </si>
  <si>
    <t>2020. április 03.</t>
  </si>
  <si>
    <t>2020. április 29.</t>
  </si>
  <si>
    <t>2020. május 11.</t>
  </si>
  <si>
    <t>2020. május 13.</t>
  </si>
  <si>
    <t>2020. május 26.</t>
  </si>
  <si>
    <t>2020. június 05.</t>
  </si>
  <si>
    <t>23/2020.</t>
  </si>
  <si>
    <t>bankkivonat</t>
  </si>
  <si>
    <t>2020. június 30.</t>
  </si>
  <si>
    <t>2020. június 09.</t>
  </si>
  <si>
    <t xml:space="preserve">2020. június 30. </t>
  </si>
  <si>
    <t>2020. július 08.</t>
  </si>
  <si>
    <t>2020/00064</t>
  </si>
  <si>
    <t>számla</t>
  </si>
  <si>
    <t>2020. július 16.</t>
  </si>
  <si>
    <t>SZA00315/2020</t>
  </si>
  <si>
    <t xml:space="preserve">2020. február 22. </t>
  </si>
  <si>
    <t>2020. július 29.</t>
  </si>
  <si>
    <t>28/2020.</t>
  </si>
  <si>
    <t>2020. július 31.</t>
  </si>
  <si>
    <t>2020. július 28.</t>
  </si>
  <si>
    <t>2020. augusztus 13.</t>
  </si>
  <si>
    <t>2020. augusztus 11.</t>
  </si>
  <si>
    <t>2020. augusztus 26.</t>
  </si>
  <si>
    <t>2020. szeptember 15.</t>
  </si>
  <si>
    <t>36/2020.</t>
  </si>
  <si>
    <t>2020. augusztus 31.</t>
  </si>
  <si>
    <t>2020. augusztus 08.</t>
  </si>
  <si>
    <t>reprezentáció utáni szociális hozzájárulási adó</t>
  </si>
  <si>
    <t>reprezentáció utáni fizetendő adó</t>
  </si>
  <si>
    <t>2020. szeptember 22.</t>
  </si>
  <si>
    <t>00003/20200806 új vállalati Ft kártyaszámla</t>
  </si>
  <si>
    <t>2020. augusztus 06.</t>
  </si>
  <si>
    <t>00004/20200807</t>
  </si>
  <si>
    <t>2020. augusztus 07.</t>
  </si>
  <si>
    <t>2020-000043</t>
  </si>
  <si>
    <t>2020. június 27.</t>
  </si>
  <si>
    <t>MŰ-BÁR Kft.</t>
  </si>
  <si>
    <t>11571704-2-03</t>
  </si>
  <si>
    <t>TZBEA6347907</t>
  </si>
  <si>
    <t>egyszerűsített, készpénzfizetési számla</t>
  </si>
  <si>
    <t>2020. július 20.</t>
  </si>
  <si>
    <t>A11700482/2069/00002</t>
  </si>
  <si>
    <t>TESCO-GLOBAL Zrt.</t>
  </si>
  <si>
    <t>10307078-2-44</t>
  </si>
  <si>
    <t>NC-2020-64</t>
  </si>
  <si>
    <t>2020. július 21.</t>
  </si>
  <si>
    <t>A11700481/2050/00004</t>
  </si>
  <si>
    <t>TPAEA9021987</t>
  </si>
  <si>
    <t>készpénzfizetési számla</t>
  </si>
  <si>
    <t>2020. július 09.</t>
  </si>
  <si>
    <t>Németh Csaba ev.</t>
  </si>
  <si>
    <t>44142702-2-23</t>
  </si>
  <si>
    <t>TZBEA6365506</t>
  </si>
  <si>
    <t>2020. július 11.</t>
  </si>
  <si>
    <t>Japi Zölcsi.hu</t>
  </si>
  <si>
    <t>44173267-2-23</t>
  </si>
  <si>
    <t>A06100242/2125/00004</t>
  </si>
  <si>
    <t>10969629-2-44</t>
  </si>
  <si>
    <t>Penny-Market Kft.</t>
  </si>
  <si>
    <t>A05700717/2181/00002</t>
  </si>
  <si>
    <t>4.</t>
  </si>
  <si>
    <t>7.</t>
  </si>
  <si>
    <t>8.</t>
  </si>
  <si>
    <t>FT-2020-4</t>
  </si>
  <si>
    <t>2020. július 25.</t>
  </si>
  <si>
    <t>Fazekas Tamás</t>
  </si>
  <si>
    <t>54345298-1-23</t>
  </si>
  <si>
    <t>2020-000056</t>
  </si>
  <si>
    <t>2020. július 26.</t>
  </si>
  <si>
    <t>2020/00199</t>
  </si>
  <si>
    <t>WSU/2020-000240</t>
  </si>
  <si>
    <t>Suhajda Rita ev.</t>
  </si>
  <si>
    <t>72444812-1-23</t>
  </si>
  <si>
    <t>A06100789/2077/00001</t>
  </si>
  <si>
    <t>2020. július 24.</t>
  </si>
  <si>
    <t>A11700481/2053/00001</t>
  </si>
  <si>
    <t>2020. július 23.</t>
  </si>
  <si>
    <t>A05700714/2214/00002</t>
  </si>
  <si>
    <t>2020. augusztus 24.</t>
  </si>
  <si>
    <t>A06100242/2171/00003</t>
  </si>
  <si>
    <t>2020. augusztus 25.</t>
  </si>
  <si>
    <t>2020/00509</t>
  </si>
  <si>
    <t>100221944999</t>
  </si>
  <si>
    <t>2020. szeptember 09.</t>
  </si>
  <si>
    <t>2020. szeptember 24.</t>
  </si>
  <si>
    <t>2020/000995</t>
  </si>
  <si>
    <t>2020. október 09.</t>
  </si>
  <si>
    <t>2020. október 15.</t>
  </si>
  <si>
    <t>2020. szeptember 10.</t>
  </si>
  <si>
    <t>2020. október 01.</t>
  </si>
  <si>
    <t>J1209538</t>
  </si>
  <si>
    <t>kiküldetési rendelvény</t>
  </si>
  <si>
    <t>2020. szeptember 21.</t>
  </si>
  <si>
    <t>100223304924</t>
  </si>
  <si>
    <t>2020. október 25.</t>
  </si>
  <si>
    <t>2020. október 22.</t>
  </si>
  <si>
    <t>41/2020.</t>
  </si>
  <si>
    <t>2020. szeptember 30.</t>
  </si>
  <si>
    <r>
      <t xml:space="preserve">Pénzügyi kimutatás a </t>
    </r>
    <r>
      <rPr>
        <b/>
        <u/>
        <sz val="10"/>
        <rFont val="Cambria"/>
        <family val="1"/>
        <charset val="238"/>
        <scheme val="major"/>
      </rPr>
      <t>2020. évi működési támogatás</t>
    </r>
    <r>
      <rPr>
        <b/>
        <sz val="10"/>
        <rFont val="Cambria"/>
        <family val="1"/>
        <charset val="238"/>
        <scheme val="major"/>
      </rPr>
      <t xml:space="preserve"> felhasználásáról NEMZ/4-1/2020.</t>
    </r>
  </si>
  <si>
    <t>2020. szeptember 28.</t>
  </si>
  <si>
    <t>RHASA1568217</t>
  </si>
  <si>
    <t>2020. október 21.</t>
  </si>
  <si>
    <t>2020. október 26.</t>
  </si>
  <si>
    <t>Ba lászló ev.</t>
  </si>
  <si>
    <t>71278184-2-23</t>
  </si>
  <si>
    <t>2020. október 27.</t>
  </si>
  <si>
    <t>2020. október 29.</t>
  </si>
  <si>
    <t>A11700480/2086/00002</t>
  </si>
  <si>
    <t>2018-2018-117</t>
  </si>
  <si>
    <t>Fűszer és Lélek Kft.</t>
  </si>
  <si>
    <t>23982871-2-03</t>
  </si>
  <si>
    <t>2020-000074</t>
  </si>
  <si>
    <t>TZBEA3468662</t>
  </si>
  <si>
    <t>Szabó Kornélia - Kornélia Vendéglő</t>
  </si>
  <si>
    <t>50975154-2-34</t>
  </si>
  <si>
    <t>2020-000114</t>
  </si>
  <si>
    <t>2020. szeptember 16.</t>
  </si>
  <si>
    <t>A11700481/2101/00003</t>
  </si>
  <si>
    <t>2020. szeptember 07.</t>
  </si>
  <si>
    <t>WRCEA1556201</t>
  </si>
  <si>
    <t>Csepedi Könyvkereskedelem Bt.</t>
  </si>
  <si>
    <t>2020/00678</t>
  </si>
  <si>
    <t>20479071-2-03</t>
  </si>
  <si>
    <t>RK20/210</t>
  </si>
  <si>
    <t>készpénzes számla</t>
  </si>
  <si>
    <t>HB Group Kft.</t>
  </si>
  <si>
    <t>12086658-2-42</t>
  </si>
  <si>
    <t>2020/000763</t>
  </si>
  <si>
    <t>NC-2020-244</t>
  </si>
  <si>
    <t>2020. szeptember 17.</t>
  </si>
  <si>
    <t xml:space="preserve">Németh Csaba </t>
  </si>
  <si>
    <r>
      <rPr>
        <u/>
        <sz val="10"/>
        <rFont val="Cambria"/>
        <family val="1"/>
        <charset val="238"/>
        <scheme val="major"/>
      </rPr>
      <t xml:space="preserve">Gyermeknap </t>
    </r>
    <r>
      <rPr>
        <sz val="10"/>
        <rFont val="Cambria"/>
        <family val="1"/>
        <charset val="238"/>
        <scheme val="major"/>
      </rPr>
      <t>megszervezése - sporteszközök kölcsönzése, szendvics, csokoládé, üdítők, modellező lufik, kréták, arcfesték, focilabda beszerzése 15/2020. (VII.02.)</t>
    </r>
  </si>
  <si>
    <r>
      <rPr>
        <u/>
        <sz val="10"/>
        <rFont val="Cambria"/>
        <family val="1"/>
        <charset val="238"/>
        <scheme val="major"/>
      </rPr>
      <t>Balesetmentes közlekedés</t>
    </r>
    <r>
      <rPr>
        <sz val="10"/>
        <rFont val="Cambria"/>
        <family val="1"/>
        <charset val="238"/>
        <scheme val="major"/>
      </rPr>
      <t xml:space="preserve">, biztonságos közlekedés </t>
    </r>
    <r>
      <rPr>
        <u/>
        <sz val="10"/>
        <rFont val="Cambria"/>
        <family val="1"/>
        <charset val="238"/>
        <scheme val="major"/>
      </rPr>
      <t>előadás</t>
    </r>
    <r>
      <rPr>
        <sz val="10"/>
        <rFont val="Cambria"/>
        <family val="1"/>
        <charset val="238"/>
        <scheme val="major"/>
      </rPr>
      <t xml:space="preserve"> - üditők, műanyag pohár, rágcsálnivalók beszerzése - 18/2020. (VII.02.)</t>
    </r>
  </si>
  <si>
    <r>
      <rPr>
        <u/>
        <sz val="10"/>
        <rFont val="Cambria"/>
        <family val="1"/>
        <charset val="238"/>
        <scheme val="major"/>
      </rPr>
      <t>Elsősegélynyújtás, egészséges életmód előadás</t>
    </r>
    <r>
      <rPr>
        <sz val="10"/>
        <rFont val="Cambria"/>
        <family val="1"/>
        <charset val="238"/>
        <scheme val="major"/>
      </rPr>
      <t xml:space="preserve"> - gyümölcsök, kéztörlő, műanyag evőeszközök beszerzése - 17/2020. (VII.02.)</t>
    </r>
  </si>
  <si>
    <r>
      <rPr>
        <u/>
        <sz val="10"/>
        <rFont val="Cambria"/>
        <family val="1"/>
        <charset val="238"/>
        <scheme val="major"/>
      </rPr>
      <t>Bűnmegelőzési, drogprevenció, áldozattá válás</t>
    </r>
    <r>
      <rPr>
        <sz val="10"/>
        <rFont val="Cambria"/>
        <family val="1"/>
        <charset val="238"/>
        <scheme val="major"/>
      </rPr>
      <t xml:space="preserve">, valamint az internet használat során felmerülő veszélyek </t>
    </r>
    <r>
      <rPr>
        <u/>
        <sz val="10"/>
        <rFont val="Cambria"/>
        <family val="1"/>
        <charset val="238"/>
        <scheme val="major"/>
      </rPr>
      <t xml:space="preserve">előadás </t>
    </r>
    <r>
      <rPr>
        <sz val="10"/>
        <rFont val="Cambria"/>
        <family val="1"/>
        <charset val="238"/>
        <scheme val="major"/>
      </rPr>
      <t>- üditők, eldobható pohár, pogácsa beszerzése - 16/2020. (VII.02.)</t>
    </r>
  </si>
  <si>
    <r>
      <rPr>
        <u/>
        <sz val="10"/>
        <rFont val="Cambria"/>
        <family val="1"/>
        <charset val="238"/>
        <scheme val="major"/>
      </rPr>
      <t>Balatoni csapatépítő út</t>
    </r>
    <r>
      <rPr>
        <sz val="10"/>
        <rFont val="Cambria"/>
        <family val="1"/>
        <charset val="238"/>
        <scheme val="major"/>
      </rPr>
      <t xml:space="preserve"> 20/2020. (VII.02.)</t>
    </r>
  </si>
  <si>
    <t>"Petőfi nemcsak Magyarul" szavalóverseny megszervezése  - könyvek, füzetek, ásvány, üdítő, pogácsa, oklevél, dísztasak beszerzése - 8/2020. (I.28.) 25/2020. (VII.02.)</t>
  </si>
  <si>
    <t>telefonköltség 14/2020. (VII.02.) 30/2020. (IX.30.) a számlából itt fel nem használt 6.362 Ft a 2019. évi feladatalapú támogatásnál került elszámolásra a  7.9. pont alatt</t>
  </si>
  <si>
    <t>Irodaszer beszerzése 34/2020. (IX.30.)</t>
  </si>
  <si>
    <t>bank könyvelési díj, kp.felvétel tranzakciós jutaléka 12/2020. (I.28.) 28/2020. (VII.02.) 38/2020. (IX.30.) a 23/2020. kivonatról itt el nem számolt 709 Ft a 2019. évi feladatalapú támogatásnál került elszámolásra 9.6. pont alatt, a 00003/20200806  kivonatról itt el nem számolt 82 Ft kamatbevétel terhére teljesült</t>
  </si>
  <si>
    <t>koszorú vásárlása 12/2020. (I.28.) 28/2020. (VII.02.) 38/2020. (IX.30.)</t>
  </si>
  <si>
    <t>11</t>
  </si>
  <si>
    <t>12</t>
  </si>
  <si>
    <t>13</t>
  </si>
  <si>
    <t>14</t>
  </si>
  <si>
    <t>15</t>
  </si>
  <si>
    <t>16</t>
  </si>
  <si>
    <t>17</t>
  </si>
  <si>
    <t>Schauer János EV</t>
  </si>
  <si>
    <t>1. oldal összesen:</t>
  </si>
  <si>
    <t>2. oldal összesen:</t>
  </si>
  <si>
    <t>1. és 2. oldal összesen:</t>
  </si>
  <si>
    <t>2020. december 09.</t>
  </si>
  <si>
    <t>48/2020.</t>
  </si>
  <si>
    <t>2020. november 02.</t>
  </si>
  <si>
    <t>2020. november 26.</t>
  </si>
  <si>
    <t>52/2020.</t>
  </si>
  <si>
    <t>2020. november 30.</t>
  </si>
  <si>
    <t>2020. december 04.</t>
  </si>
  <si>
    <t>2020. november 04.</t>
  </si>
  <si>
    <t>2020. november 19.</t>
  </si>
  <si>
    <r>
      <rPr>
        <u/>
        <sz val="10"/>
        <rFont val="Cambria"/>
        <family val="1"/>
        <charset val="238"/>
        <scheme val="major"/>
      </rPr>
      <t>Képzőművészeti</t>
    </r>
    <r>
      <rPr>
        <sz val="10"/>
        <rFont val="Cambria"/>
        <family val="1"/>
        <charset val="238"/>
        <scheme val="major"/>
      </rPr>
      <t xml:space="preserve"> foglalkozásokhoz </t>
    </r>
    <r>
      <rPr>
        <u/>
        <sz val="10"/>
        <rFont val="Cambria"/>
        <family val="1"/>
        <charset val="238"/>
        <scheme val="major"/>
      </rPr>
      <t>anyagbeszerzés</t>
    </r>
    <r>
      <rPr>
        <sz val="10"/>
        <rFont val="Cambria"/>
        <family val="1"/>
        <charset val="238"/>
        <scheme val="major"/>
      </rPr>
      <t xml:space="preserve"> 22/2020. (VII.02.)</t>
    </r>
  </si>
  <si>
    <r>
      <rPr>
        <u/>
        <sz val="10"/>
        <rFont val="Cambria"/>
        <family val="1"/>
        <charset val="238"/>
        <scheme val="major"/>
      </rPr>
      <t>Keceli kispályás labdarúgó tornán</t>
    </r>
    <r>
      <rPr>
        <sz val="10"/>
        <rFont val="Cambria"/>
        <family val="1"/>
        <charset val="238"/>
        <scheme val="major"/>
      </rPr>
      <t xml:space="preserve"> való részvétel - tortilla, pogácsa, szendvics, ásványvíz beszerzése 4/2020. (I.28.)</t>
    </r>
  </si>
  <si>
    <r>
      <rPr>
        <u/>
        <sz val="10"/>
        <rFont val="Cambria"/>
        <family val="1"/>
        <charset val="238"/>
        <scheme val="major"/>
      </rPr>
      <t>Mélykúti kispályás labdarúgó tornán való részvétel</t>
    </r>
    <r>
      <rPr>
        <sz val="10"/>
        <rFont val="Cambria"/>
        <family val="1"/>
        <charset val="238"/>
        <scheme val="major"/>
      </rPr>
      <t xml:space="preserve"> - szendvics, ásványvíz, sportszelet beszerzése 1/2020. (VI.16.) elnöki határozat</t>
    </r>
  </si>
  <si>
    <t>100224513614</t>
  </si>
  <si>
    <t>2020. november 09.</t>
  </si>
  <si>
    <t>2020. november 24.</t>
  </si>
  <si>
    <t>2020. december 02.</t>
  </si>
  <si>
    <t>2020. november 05.</t>
  </si>
  <si>
    <t>J1209540</t>
  </si>
  <si>
    <t>2020/K/69</t>
  </si>
  <si>
    <t>44033109-2-23</t>
  </si>
  <si>
    <t>2020. október 28.</t>
  </si>
  <si>
    <t>Kalocsa - közmeghallgatás (az itt fel nem használt 5.175 Ft a 2019. évi feladatalapú támogatás terhére került elszámolásra a 6.8. pontnál) 12/2020. (I.28.) 28/2020. (VII.02.) 38/2020. (IX.30.)</t>
  </si>
  <si>
    <t>Kecskeméti út 12/2020. (I.28.) 28/2020. (VII.02.) 38/2020. (IX.30.)</t>
  </si>
  <si>
    <t>2020. október 06.</t>
  </si>
  <si>
    <t>Kiskőrös, 2021. január ……</t>
  </si>
  <si>
    <r>
      <rPr>
        <u/>
        <sz val="10"/>
        <rFont val="Cambria"/>
        <family val="1"/>
        <charset val="238"/>
        <scheme val="major"/>
      </rPr>
      <t>Mikulás nap</t>
    </r>
    <r>
      <rPr>
        <sz val="10"/>
        <rFont val="Cambria"/>
        <family val="1"/>
        <charset val="238"/>
        <scheme val="major"/>
      </rPr>
      <t xml:space="preserve"> - 150 csomag - a számlából itt fel nem használt 140.646 Ft a 2020. évi feladatalapú támogatásnál kerül majd elszámolásra - 2/2020. (XII.02.) elnöki határozat</t>
    </r>
  </si>
  <si>
    <r>
      <t xml:space="preserve">A megítélt </t>
    </r>
    <r>
      <rPr>
        <b/>
        <sz val="10"/>
        <rFont val="Calibri"/>
        <family val="2"/>
        <charset val="238"/>
      </rPr>
      <t>2020. évi működési</t>
    </r>
    <r>
      <rPr>
        <sz val="10"/>
        <rFont val="Calibri"/>
        <family val="2"/>
        <charset val="238"/>
      </rPr>
      <t xml:space="preserve"> támogatás összege (Ft):</t>
    </r>
  </si>
  <si>
    <r>
      <t xml:space="preserve">Felhasznált </t>
    </r>
    <r>
      <rPr>
        <b/>
        <sz val="10"/>
        <rFont val="Calibri"/>
        <family val="2"/>
        <charset val="238"/>
      </rPr>
      <t>2020. évi működési</t>
    </r>
    <r>
      <rPr>
        <sz val="10"/>
        <rFont val="Calibri"/>
        <family val="2"/>
        <charset val="238"/>
      </rPr>
      <t xml:space="preserve"> támogatási összeg (Ft):</t>
    </r>
  </si>
  <si>
    <t>1. melléklet az 1/2021. (I.20.) sz. elnöki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</si>
</sst>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sz val="10"/>
      <color rgb="FFFF000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b/>
      <sz val="10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b/>
      <sz val="10"/>
      <name val="Calibri"/>
      <family val="2"/>
      <charset val="238"/>
    </font>
    <font>
      <i/>
      <sz val="11"/>
      <name val="Calibri"/>
      <family val="2"/>
      <charset val="238"/>
    </font>
    <font>
      <b/>
      <sz val="12"/>
      <name val="Cambria"/>
      <family val="1"/>
      <charset val="238"/>
      <scheme val="major"/>
    </font>
    <font>
      <sz val="10"/>
      <name val="Calibri"/>
      <family val="2"/>
      <charset val="238"/>
    </font>
    <font>
      <b/>
      <sz val="10"/>
      <color rgb="FFFF0000"/>
      <name val="Cambria"/>
      <family val="1"/>
      <charset val="238"/>
      <scheme val="major"/>
    </font>
    <font>
      <b/>
      <sz val="10"/>
      <name val="Arial"/>
      <family val="2"/>
      <charset val="238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3" fontId="5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9" fillId="0" borderId="0" xfId="0" applyFont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0" fontId="6" fillId="0" borderId="0" xfId="0" applyFont="1"/>
    <xf numFmtId="0" fontId="5" fillId="0" borderId="2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3" xfId="0" quotePrefix="1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wrapText="1"/>
    </xf>
    <xf numFmtId="3" fontId="13" fillId="0" borderId="5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view="pageBreakPreview" zoomScale="90" zoomScaleNormal="90" zoomScaleSheetLayoutView="90" workbookViewId="0">
      <selection sqref="A1:M1"/>
    </sheetView>
  </sheetViews>
  <sheetFormatPr defaultRowHeight="12.75" x14ac:dyDescent="0.2"/>
  <cols>
    <col min="1" max="1" width="5.85546875" style="1" customWidth="1"/>
    <col min="2" max="2" width="4.7109375" style="1" customWidth="1"/>
    <col min="3" max="3" width="38.7109375" style="9" customWidth="1"/>
    <col min="4" max="4" width="21.7109375" style="13" customWidth="1"/>
    <col min="5" max="5" width="20" style="9" customWidth="1"/>
    <col min="6" max="6" width="21.5703125" style="9" customWidth="1"/>
    <col min="7" max="7" width="54" style="8" customWidth="1"/>
    <col min="8" max="9" width="11.7109375" style="8" customWidth="1"/>
    <col min="10" max="10" width="19.85546875" style="8" customWidth="1"/>
    <col min="11" max="11" width="23.85546875" style="14" customWidth="1"/>
    <col min="12" max="12" width="17.85546875" style="14" customWidth="1"/>
    <col min="13" max="13" width="18.28515625" style="9" customWidth="1"/>
    <col min="14" max="16384" width="9.140625" style="1"/>
  </cols>
  <sheetData>
    <row r="1" spans="1:13" ht="14.25" customHeight="1" x14ac:dyDescent="0.2">
      <c r="A1" s="124" t="s">
        <v>252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4.25" customHeight="1" x14ac:dyDescent="0.2">
      <c r="A2" s="99" t="s">
        <v>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3" customFormat="1" ht="18.75" customHeight="1" x14ac:dyDescent="0.2">
      <c r="A3" s="114" t="s">
        <v>0</v>
      </c>
      <c r="B3" s="114"/>
      <c r="C3" s="114"/>
      <c r="D3" s="115" t="s">
        <v>18</v>
      </c>
      <c r="E3" s="115"/>
      <c r="F3" s="115"/>
      <c r="G3" s="115"/>
      <c r="H3" s="6"/>
      <c r="I3" s="6"/>
      <c r="J3" s="6"/>
      <c r="K3" s="32"/>
      <c r="L3" s="32"/>
      <c r="M3" s="33"/>
    </row>
    <row r="4" spans="1:13" s="3" customFormat="1" x14ac:dyDescent="0.2">
      <c r="A4" s="114" t="s">
        <v>5</v>
      </c>
      <c r="B4" s="114"/>
      <c r="C4" s="114"/>
      <c r="D4" s="115" t="s">
        <v>19</v>
      </c>
      <c r="E4" s="115"/>
      <c r="F4" s="115"/>
      <c r="G4" s="115"/>
      <c r="H4" s="6"/>
      <c r="I4" s="6"/>
      <c r="J4" s="6"/>
      <c r="K4" s="32"/>
      <c r="L4" s="32"/>
      <c r="M4" s="33"/>
    </row>
    <row r="5" spans="1:13" s="3" customFormat="1" x14ac:dyDescent="0.2">
      <c r="A5" s="114" t="s">
        <v>6</v>
      </c>
      <c r="B5" s="114"/>
      <c r="C5" s="114"/>
      <c r="D5" s="115" t="s">
        <v>21</v>
      </c>
      <c r="E5" s="115"/>
      <c r="F5" s="115"/>
      <c r="G5" s="115"/>
      <c r="H5" s="6"/>
      <c r="I5" s="6"/>
      <c r="J5" s="6"/>
      <c r="K5" s="32"/>
      <c r="L5" s="32"/>
      <c r="M5" s="33"/>
    </row>
    <row r="6" spans="1:13" s="3" customFormat="1" x14ac:dyDescent="0.2">
      <c r="A6" s="126" t="s">
        <v>250</v>
      </c>
      <c r="B6" s="126"/>
      <c r="C6" s="126"/>
      <c r="D6" s="125">
        <v>1040000</v>
      </c>
      <c r="E6" s="125"/>
      <c r="F6" s="125"/>
      <c r="G6" s="125"/>
      <c r="H6" s="23"/>
      <c r="I6" s="23"/>
      <c r="J6" s="6"/>
      <c r="K6" s="32"/>
      <c r="L6" s="32"/>
      <c r="M6" s="33"/>
    </row>
    <row r="7" spans="1:13" s="3" customFormat="1" x14ac:dyDescent="0.2">
      <c r="A7" s="126" t="s">
        <v>251</v>
      </c>
      <c r="B7" s="126"/>
      <c r="C7" s="126"/>
      <c r="D7" s="125">
        <f>J92</f>
        <v>1040000</v>
      </c>
      <c r="E7" s="115"/>
      <c r="F7" s="115"/>
      <c r="G7" s="115"/>
      <c r="H7" s="6"/>
      <c r="I7" s="6"/>
      <c r="J7" s="6"/>
      <c r="K7" s="32"/>
      <c r="L7" s="32"/>
      <c r="M7" s="33"/>
    </row>
    <row r="8" spans="1:13" ht="9" customHeight="1" x14ac:dyDescent="0.2">
      <c r="A8" s="16"/>
      <c r="B8" s="16"/>
      <c r="C8" s="34"/>
      <c r="D8" s="35"/>
      <c r="E8" s="34"/>
      <c r="F8" s="34"/>
      <c r="G8" s="30"/>
      <c r="H8" s="30"/>
      <c r="I8" s="30"/>
      <c r="J8" s="30"/>
      <c r="K8" s="36"/>
      <c r="L8" s="36"/>
      <c r="M8" s="34"/>
    </row>
    <row r="9" spans="1:13" ht="18" customHeight="1" x14ac:dyDescent="0.2">
      <c r="A9" s="128" t="s">
        <v>32</v>
      </c>
      <c r="B9" s="129"/>
      <c r="C9" s="37"/>
      <c r="D9" s="127" t="s">
        <v>170</v>
      </c>
      <c r="E9" s="127"/>
      <c r="F9" s="127"/>
      <c r="G9" s="127"/>
      <c r="H9" s="127"/>
      <c r="I9" s="127"/>
      <c r="J9" s="127"/>
      <c r="K9" s="127"/>
      <c r="L9" s="127"/>
      <c r="M9" s="127"/>
    </row>
    <row r="10" spans="1:13" ht="60.75" customHeight="1" x14ac:dyDescent="0.2">
      <c r="A10" s="130"/>
      <c r="B10" s="131"/>
      <c r="C10" s="18" t="s">
        <v>17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</row>
    <row r="11" spans="1:13" ht="12.75" customHeight="1" x14ac:dyDescent="0.2">
      <c r="A11" s="132" t="s">
        <v>1</v>
      </c>
      <c r="B11" s="45" t="s">
        <v>33</v>
      </c>
      <c r="C11" s="44" t="s">
        <v>77</v>
      </c>
      <c r="D11" s="102" t="s">
        <v>78</v>
      </c>
      <c r="E11" s="43" t="s">
        <v>79</v>
      </c>
      <c r="F11" s="43" t="s">
        <v>79</v>
      </c>
      <c r="G11" s="101" t="s">
        <v>211</v>
      </c>
      <c r="H11" s="20">
        <v>1545</v>
      </c>
      <c r="I11" s="20">
        <v>1545</v>
      </c>
      <c r="J11" s="20">
        <f>1545-709</f>
        <v>836</v>
      </c>
      <c r="K11" s="101" t="s">
        <v>24</v>
      </c>
      <c r="L11" s="101" t="s">
        <v>25</v>
      </c>
      <c r="M11" s="44" t="s">
        <v>79</v>
      </c>
    </row>
    <row r="12" spans="1:13" ht="12.75" customHeight="1" x14ac:dyDescent="0.2">
      <c r="A12" s="117"/>
      <c r="B12" s="45" t="s">
        <v>34</v>
      </c>
      <c r="C12" s="44" t="s">
        <v>89</v>
      </c>
      <c r="D12" s="104"/>
      <c r="E12" s="44" t="s">
        <v>90</v>
      </c>
      <c r="F12" s="44" t="s">
        <v>90</v>
      </c>
      <c r="G12" s="101"/>
      <c r="H12" s="20">
        <v>263</v>
      </c>
      <c r="I12" s="20">
        <v>263</v>
      </c>
      <c r="J12" s="20">
        <v>263</v>
      </c>
      <c r="K12" s="101"/>
      <c r="L12" s="101"/>
      <c r="M12" s="44" t="s">
        <v>90</v>
      </c>
    </row>
    <row r="13" spans="1:13" ht="12.75" customHeight="1" x14ac:dyDescent="0.2">
      <c r="A13" s="117"/>
      <c r="B13" s="45" t="s">
        <v>35</v>
      </c>
      <c r="C13" s="44" t="s">
        <v>96</v>
      </c>
      <c r="D13" s="104"/>
      <c r="E13" s="44" t="s">
        <v>97</v>
      </c>
      <c r="F13" s="44" t="s">
        <v>97</v>
      </c>
      <c r="G13" s="101"/>
      <c r="H13" s="20">
        <v>556</v>
      </c>
      <c r="I13" s="20">
        <v>556</v>
      </c>
      <c r="J13" s="20">
        <v>556</v>
      </c>
      <c r="K13" s="101"/>
      <c r="L13" s="101"/>
      <c r="M13" s="44" t="s">
        <v>97</v>
      </c>
    </row>
    <row r="14" spans="1:13" ht="12.75" customHeight="1" x14ac:dyDescent="0.2">
      <c r="A14" s="117"/>
      <c r="B14" s="45" t="s">
        <v>36</v>
      </c>
      <c r="C14" s="44" t="s">
        <v>102</v>
      </c>
      <c r="D14" s="104"/>
      <c r="E14" s="44" t="s">
        <v>103</v>
      </c>
      <c r="F14" s="44" t="s">
        <v>103</v>
      </c>
      <c r="G14" s="101"/>
      <c r="H14" s="20">
        <v>3045</v>
      </c>
      <c r="I14" s="20">
        <v>3045</v>
      </c>
      <c r="J14" s="20">
        <f>3045-82</f>
        <v>2963</v>
      </c>
      <c r="K14" s="101"/>
      <c r="L14" s="101"/>
      <c r="M14" s="44" t="s">
        <v>103</v>
      </c>
    </row>
    <row r="15" spans="1:13" ht="12.75" customHeight="1" x14ac:dyDescent="0.2">
      <c r="A15" s="117"/>
      <c r="B15" s="45" t="s">
        <v>37</v>
      </c>
      <c r="C15" s="44" t="s">
        <v>104</v>
      </c>
      <c r="D15" s="104"/>
      <c r="E15" s="44" t="s">
        <v>105</v>
      </c>
      <c r="F15" s="44" t="s">
        <v>105</v>
      </c>
      <c r="G15" s="101"/>
      <c r="H15" s="20">
        <v>1</v>
      </c>
      <c r="I15" s="20">
        <v>1</v>
      </c>
      <c r="J15" s="20">
        <v>1</v>
      </c>
      <c r="K15" s="101"/>
      <c r="L15" s="101"/>
      <c r="M15" s="44" t="s">
        <v>105</v>
      </c>
    </row>
    <row r="16" spans="1:13" ht="12.75" customHeight="1" x14ac:dyDescent="0.2">
      <c r="A16" s="117"/>
      <c r="B16" s="48" t="s">
        <v>38</v>
      </c>
      <c r="C16" s="49" t="s">
        <v>168</v>
      </c>
      <c r="D16" s="104"/>
      <c r="E16" s="49" t="s">
        <v>169</v>
      </c>
      <c r="F16" s="49" t="s">
        <v>169</v>
      </c>
      <c r="G16" s="101"/>
      <c r="H16" s="20">
        <v>1193</v>
      </c>
      <c r="I16" s="20">
        <v>1193</v>
      </c>
      <c r="J16" s="20">
        <v>1193</v>
      </c>
      <c r="K16" s="101"/>
      <c r="L16" s="101"/>
      <c r="M16" s="49" t="s">
        <v>169</v>
      </c>
    </row>
    <row r="17" spans="1:13" ht="12.75" customHeight="1" x14ac:dyDescent="0.2">
      <c r="A17" s="117"/>
      <c r="B17" s="45" t="s">
        <v>39</v>
      </c>
      <c r="C17" s="55" t="s">
        <v>225</v>
      </c>
      <c r="D17" s="104"/>
      <c r="E17" s="55" t="s">
        <v>226</v>
      </c>
      <c r="F17" s="55" t="s">
        <v>226</v>
      </c>
      <c r="G17" s="101"/>
      <c r="H17" s="20">
        <v>276</v>
      </c>
      <c r="I17" s="20">
        <v>276</v>
      </c>
      <c r="J17" s="20">
        <v>276</v>
      </c>
      <c r="K17" s="101"/>
      <c r="L17" s="101"/>
      <c r="M17" s="55" t="s">
        <v>226</v>
      </c>
    </row>
    <row r="18" spans="1:13" ht="12.75" customHeight="1" thickBot="1" x14ac:dyDescent="0.25">
      <c r="A18" s="117"/>
      <c r="B18" s="62" t="s">
        <v>40</v>
      </c>
      <c r="C18" s="67" t="s">
        <v>228</v>
      </c>
      <c r="D18" s="104"/>
      <c r="E18" s="67" t="s">
        <v>229</v>
      </c>
      <c r="F18" s="67" t="s">
        <v>229</v>
      </c>
      <c r="G18" s="102"/>
      <c r="H18" s="70">
        <v>91</v>
      </c>
      <c r="I18" s="70">
        <v>91</v>
      </c>
      <c r="J18" s="70">
        <v>91</v>
      </c>
      <c r="K18" s="102"/>
      <c r="L18" s="102"/>
      <c r="M18" s="67" t="s">
        <v>229</v>
      </c>
    </row>
    <row r="19" spans="1:13" ht="12.75" customHeight="1" x14ac:dyDescent="0.2">
      <c r="A19" s="103" t="s">
        <v>31</v>
      </c>
      <c r="B19" s="72" t="s">
        <v>33</v>
      </c>
      <c r="C19" s="103" t="s">
        <v>21</v>
      </c>
      <c r="D19" s="103" t="s">
        <v>20</v>
      </c>
      <c r="E19" s="73" t="s">
        <v>50</v>
      </c>
      <c r="F19" s="73" t="s">
        <v>51</v>
      </c>
      <c r="G19" s="103" t="s">
        <v>66</v>
      </c>
      <c r="H19" s="74">
        <v>10200</v>
      </c>
      <c r="I19" s="74">
        <v>10200</v>
      </c>
      <c r="J19" s="74">
        <v>10200</v>
      </c>
      <c r="K19" s="103" t="s">
        <v>18</v>
      </c>
      <c r="L19" s="103" t="s">
        <v>29</v>
      </c>
      <c r="M19" s="73" t="s">
        <v>53</v>
      </c>
    </row>
    <row r="20" spans="1:13" x14ac:dyDescent="0.2">
      <c r="A20" s="104"/>
      <c r="B20" s="65" t="s">
        <v>34</v>
      </c>
      <c r="C20" s="104"/>
      <c r="D20" s="104"/>
      <c r="E20" s="66" t="s">
        <v>50</v>
      </c>
      <c r="F20" s="66" t="s">
        <v>52</v>
      </c>
      <c r="G20" s="104"/>
      <c r="H20" s="20">
        <v>10200</v>
      </c>
      <c r="I20" s="20">
        <v>10200</v>
      </c>
      <c r="J20" s="20">
        <v>10200</v>
      </c>
      <c r="K20" s="104"/>
      <c r="L20" s="104"/>
      <c r="M20" s="66" t="s">
        <v>53</v>
      </c>
    </row>
    <row r="21" spans="1:13" ht="12" customHeight="1" x14ac:dyDescent="0.2">
      <c r="A21" s="104"/>
      <c r="B21" s="65" t="s">
        <v>35</v>
      </c>
      <c r="C21" s="104"/>
      <c r="D21" s="104"/>
      <c r="E21" s="66" t="s">
        <v>68</v>
      </c>
      <c r="F21" s="66" t="s">
        <v>55</v>
      </c>
      <c r="G21" s="104"/>
      <c r="H21" s="20">
        <v>10200</v>
      </c>
      <c r="I21" s="20">
        <v>10200</v>
      </c>
      <c r="J21" s="20">
        <v>10200</v>
      </c>
      <c r="K21" s="104"/>
      <c r="L21" s="104"/>
      <c r="M21" s="66" t="s">
        <v>69</v>
      </c>
    </row>
    <row r="22" spans="1:13" x14ac:dyDescent="0.2">
      <c r="A22" s="104"/>
      <c r="B22" s="65" t="s">
        <v>36</v>
      </c>
      <c r="C22" s="104"/>
      <c r="D22" s="104"/>
      <c r="E22" s="66" t="s">
        <v>71</v>
      </c>
      <c r="F22" s="66" t="s">
        <v>56</v>
      </c>
      <c r="G22" s="104"/>
      <c r="H22" s="20">
        <v>10200</v>
      </c>
      <c r="I22" s="20">
        <v>10200</v>
      </c>
      <c r="J22" s="20">
        <v>10200</v>
      </c>
      <c r="K22" s="104"/>
      <c r="L22" s="104"/>
      <c r="M22" s="66" t="s">
        <v>72</v>
      </c>
    </row>
    <row r="23" spans="1:13" x14ac:dyDescent="0.2">
      <c r="A23" s="104"/>
      <c r="B23" s="65" t="s">
        <v>37</v>
      </c>
      <c r="C23" s="104"/>
      <c r="D23" s="104"/>
      <c r="E23" s="66" t="s">
        <v>74</v>
      </c>
      <c r="F23" s="66" t="s">
        <v>57</v>
      </c>
      <c r="G23" s="104"/>
      <c r="H23" s="20">
        <v>10200</v>
      </c>
      <c r="I23" s="20">
        <v>10200</v>
      </c>
      <c r="J23" s="20">
        <v>10200</v>
      </c>
      <c r="K23" s="104"/>
      <c r="L23" s="104"/>
      <c r="M23" s="66" t="s">
        <v>75</v>
      </c>
    </row>
    <row r="24" spans="1:13" x14ac:dyDescent="0.2">
      <c r="A24" s="104"/>
      <c r="B24" s="65" t="s">
        <v>38</v>
      </c>
      <c r="C24" s="104"/>
      <c r="D24" s="104"/>
      <c r="E24" s="66" t="s">
        <v>80</v>
      </c>
      <c r="F24" s="66" t="s">
        <v>58</v>
      </c>
      <c r="G24" s="104"/>
      <c r="H24" s="20">
        <v>10200</v>
      </c>
      <c r="I24" s="20">
        <v>10200</v>
      </c>
      <c r="J24" s="20">
        <v>10200</v>
      </c>
      <c r="K24" s="104"/>
      <c r="L24" s="104"/>
      <c r="M24" s="66" t="s">
        <v>81</v>
      </c>
    </row>
    <row r="25" spans="1:13" x14ac:dyDescent="0.2">
      <c r="A25" s="104"/>
      <c r="B25" s="65" t="s">
        <v>39</v>
      </c>
      <c r="C25" s="104"/>
      <c r="D25" s="104"/>
      <c r="E25" s="96" t="s">
        <v>91</v>
      </c>
      <c r="F25" s="66" t="s">
        <v>59</v>
      </c>
      <c r="G25" s="104"/>
      <c r="H25" s="20">
        <v>10200</v>
      </c>
      <c r="I25" s="20">
        <v>10200</v>
      </c>
      <c r="J25" s="20">
        <v>10200</v>
      </c>
      <c r="K25" s="104"/>
      <c r="L25" s="104"/>
      <c r="M25" s="66" t="s">
        <v>88</v>
      </c>
    </row>
    <row r="26" spans="1:13" ht="12" customHeight="1" x14ac:dyDescent="0.2">
      <c r="A26" s="104"/>
      <c r="B26" s="65" t="s">
        <v>40</v>
      </c>
      <c r="C26" s="104"/>
      <c r="D26" s="104"/>
      <c r="E26" s="96" t="s">
        <v>93</v>
      </c>
      <c r="F26" s="66" t="s">
        <v>60</v>
      </c>
      <c r="G26" s="104"/>
      <c r="H26" s="20">
        <v>10200</v>
      </c>
      <c r="I26" s="20">
        <v>10200</v>
      </c>
      <c r="J26" s="20">
        <v>10200</v>
      </c>
      <c r="K26" s="104"/>
      <c r="L26" s="104"/>
      <c r="M26" s="66" t="s">
        <v>94</v>
      </c>
    </row>
    <row r="27" spans="1:13" ht="15.75" customHeight="1" x14ac:dyDescent="0.2">
      <c r="A27" s="104"/>
      <c r="B27" s="65" t="s">
        <v>41</v>
      </c>
      <c r="C27" s="104"/>
      <c r="D27" s="104"/>
      <c r="E27" s="96" t="s">
        <v>160</v>
      </c>
      <c r="F27" s="66" t="s">
        <v>61</v>
      </c>
      <c r="G27" s="104"/>
      <c r="H27" s="20">
        <v>10200</v>
      </c>
      <c r="I27" s="20">
        <v>10200</v>
      </c>
      <c r="J27" s="20">
        <v>10200</v>
      </c>
      <c r="K27" s="104"/>
      <c r="L27" s="104"/>
      <c r="M27" s="66" t="s">
        <v>171</v>
      </c>
    </row>
    <row r="28" spans="1:13" x14ac:dyDescent="0.2">
      <c r="A28" s="104"/>
      <c r="B28" s="65" t="s">
        <v>42</v>
      </c>
      <c r="C28" s="104"/>
      <c r="D28" s="104"/>
      <c r="E28" s="96" t="s">
        <v>247</v>
      </c>
      <c r="F28" s="66" t="s">
        <v>62</v>
      </c>
      <c r="G28" s="104"/>
      <c r="H28" s="20">
        <v>10200</v>
      </c>
      <c r="I28" s="20">
        <v>10200</v>
      </c>
      <c r="J28" s="20">
        <v>10200</v>
      </c>
      <c r="K28" s="104"/>
      <c r="L28" s="104"/>
      <c r="M28" s="66" t="s">
        <v>177</v>
      </c>
    </row>
    <row r="29" spans="1:13" x14ac:dyDescent="0.2">
      <c r="A29" s="104"/>
      <c r="B29" s="65" t="s">
        <v>213</v>
      </c>
      <c r="C29" s="104"/>
      <c r="D29" s="104"/>
      <c r="E29" s="97" t="s">
        <v>240</v>
      </c>
      <c r="F29" s="68" t="s">
        <v>63</v>
      </c>
      <c r="G29" s="104"/>
      <c r="H29" s="20">
        <v>10200</v>
      </c>
      <c r="I29" s="20">
        <v>10200</v>
      </c>
      <c r="J29" s="20">
        <v>10200</v>
      </c>
      <c r="K29" s="104"/>
      <c r="L29" s="104"/>
      <c r="M29" s="66" t="s">
        <v>227</v>
      </c>
    </row>
    <row r="30" spans="1:13" x14ac:dyDescent="0.2">
      <c r="A30" s="104"/>
      <c r="B30" s="65" t="s">
        <v>214</v>
      </c>
      <c r="C30" s="104"/>
      <c r="D30" s="104"/>
      <c r="E30" s="97" t="s">
        <v>239</v>
      </c>
      <c r="F30" s="68" t="s">
        <v>64</v>
      </c>
      <c r="G30" s="100"/>
      <c r="H30" s="20">
        <v>10200</v>
      </c>
      <c r="I30" s="20">
        <v>10200</v>
      </c>
      <c r="J30" s="20">
        <v>10200</v>
      </c>
      <c r="K30" s="104"/>
      <c r="L30" s="104"/>
      <c r="M30" s="66" t="s">
        <v>230</v>
      </c>
    </row>
    <row r="31" spans="1:13" x14ac:dyDescent="0.2">
      <c r="A31" s="104"/>
      <c r="B31" s="65" t="s">
        <v>33</v>
      </c>
      <c r="C31" s="104"/>
      <c r="D31" s="104"/>
      <c r="E31" s="97" t="s">
        <v>50</v>
      </c>
      <c r="F31" s="68" t="s">
        <v>51</v>
      </c>
      <c r="G31" s="102" t="s">
        <v>65</v>
      </c>
      <c r="H31" s="20">
        <f>1800+2100</f>
        <v>3900</v>
      </c>
      <c r="I31" s="20">
        <v>3900</v>
      </c>
      <c r="J31" s="20">
        <v>3900</v>
      </c>
      <c r="K31" s="104"/>
      <c r="L31" s="104"/>
      <c r="M31" s="66" t="s">
        <v>54</v>
      </c>
    </row>
    <row r="32" spans="1:13" x14ac:dyDescent="0.2">
      <c r="A32" s="104"/>
      <c r="B32" s="65" t="s">
        <v>34</v>
      </c>
      <c r="C32" s="104"/>
      <c r="D32" s="104"/>
      <c r="E32" s="96" t="s">
        <v>50</v>
      </c>
      <c r="F32" s="66" t="s">
        <v>52</v>
      </c>
      <c r="G32" s="104"/>
      <c r="H32" s="20">
        <v>3900</v>
      </c>
      <c r="I32" s="20">
        <v>3900</v>
      </c>
      <c r="J32" s="20">
        <v>3900</v>
      </c>
      <c r="K32" s="104"/>
      <c r="L32" s="104"/>
      <c r="M32" s="66" t="s">
        <v>54</v>
      </c>
    </row>
    <row r="33" spans="1:13" x14ac:dyDescent="0.2">
      <c r="A33" s="104"/>
      <c r="B33" s="65" t="s">
        <v>35</v>
      </c>
      <c r="C33" s="104"/>
      <c r="D33" s="104"/>
      <c r="E33" s="96" t="s">
        <v>68</v>
      </c>
      <c r="F33" s="66" t="s">
        <v>55</v>
      </c>
      <c r="G33" s="104"/>
      <c r="H33" s="20">
        <v>3900</v>
      </c>
      <c r="I33" s="20">
        <v>3900</v>
      </c>
      <c r="J33" s="20">
        <v>3900</v>
      </c>
      <c r="K33" s="104"/>
      <c r="L33" s="104"/>
      <c r="M33" s="66" t="s">
        <v>70</v>
      </c>
    </row>
    <row r="34" spans="1:13" x14ac:dyDescent="0.2">
      <c r="A34" s="104"/>
      <c r="B34" s="65" t="s">
        <v>36</v>
      </c>
      <c r="C34" s="104"/>
      <c r="D34" s="104"/>
      <c r="E34" s="96" t="s">
        <v>71</v>
      </c>
      <c r="F34" s="66" t="s">
        <v>56</v>
      </c>
      <c r="G34" s="104"/>
      <c r="H34" s="20">
        <v>3900</v>
      </c>
      <c r="I34" s="20">
        <v>3900</v>
      </c>
      <c r="J34" s="20">
        <v>3900</v>
      </c>
      <c r="K34" s="104"/>
      <c r="L34" s="104"/>
      <c r="M34" s="66" t="s">
        <v>73</v>
      </c>
    </row>
    <row r="35" spans="1:13" x14ac:dyDescent="0.2">
      <c r="A35" s="104"/>
      <c r="B35" s="65" t="s">
        <v>37</v>
      </c>
      <c r="C35" s="104"/>
      <c r="D35" s="104"/>
      <c r="E35" s="96" t="s">
        <v>74</v>
      </c>
      <c r="F35" s="66" t="s">
        <v>57</v>
      </c>
      <c r="G35" s="104"/>
      <c r="H35" s="20">
        <v>3900</v>
      </c>
      <c r="I35" s="20">
        <v>3900</v>
      </c>
      <c r="J35" s="20">
        <v>3900</v>
      </c>
      <c r="K35" s="104"/>
      <c r="L35" s="104"/>
      <c r="M35" s="66" t="s">
        <v>76</v>
      </c>
    </row>
    <row r="36" spans="1:13" x14ac:dyDescent="0.2">
      <c r="A36" s="104"/>
      <c r="B36" s="65" t="s">
        <v>38</v>
      </c>
      <c r="C36" s="104"/>
      <c r="D36" s="104"/>
      <c r="E36" s="96" t="s">
        <v>80</v>
      </c>
      <c r="F36" s="66" t="s">
        <v>58</v>
      </c>
      <c r="G36" s="104"/>
      <c r="H36" s="20">
        <v>3900</v>
      </c>
      <c r="I36" s="20">
        <v>3900</v>
      </c>
      <c r="J36" s="20">
        <v>3900</v>
      </c>
      <c r="K36" s="104"/>
      <c r="L36" s="104"/>
      <c r="M36" s="66" t="s">
        <v>82</v>
      </c>
    </row>
    <row r="37" spans="1:13" x14ac:dyDescent="0.2">
      <c r="A37" s="104"/>
      <c r="B37" s="65" t="s">
        <v>39</v>
      </c>
      <c r="C37" s="104"/>
      <c r="D37" s="104"/>
      <c r="E37" s="96" t="s">
        <v>91</v>
      </c>
      <c r="F37" s="66" t="s">
        <v>59</v>
      </c>
      <c r="G37" s="104"/>
      <c r="H37" s="20">
        <f>3900-240</f>
        <v>3660</v>
      </c>
      <c r="I37" s="20">
        <v>3660</v>
      </c>
      <c r="J37" s="20">
        <v>3660</v>
      </c>
      <c r="K37" s="104"/>
      <c r="L37" s="104"/>
      <c r="M37" s="66" t="s">
        <v>92</v>
      </c>
    </row>
    <row r="38" spans="1:13" ht="15.75" customHeight="1" x14ac:dyDescent="0.2">
      <c r="A38" s="104"/>
      <c r="B38" s="65" t="s">
        <v>40</v>
      </c>
      <c r="C38" s="104"/>
      <c r="D38" s="104"/>
      <c r="E38" s="96" t="s">
        <v>93</v>
      </c>
      <c r="F38" s="66" t="s">
        <v>60</v>
      </c>
      <c r="G38" s="104"/>
      <c r="H38" s="20">
        <f t="shared" ref="H38:H42" si="0">3900-240</f>
        <v>3660</v>
      </c>
      <c r="I38" s="20">
        <v>3660</v>
      </c>
      <c r="J38" s="20">
        <v>3660</v>
      </c>
      <c r="K38" s="104"/>
      <c r="L38" s="104"/>
      <c r="M38" s="66" t="s">
        <v>95</v>
      </c>
    </row>
    <row r="39" spans="1:13" ht="16.5" customHeight="1" x14ac:dyDescent="0.2">
      <c r="A39" s="104"/>
      <c r="B39" s="65" t="s">
        <v>41</v>
      </c>
      <c r="C39" s="104"/>
      <c r="D39" s="104"/>
      <c r="E39" s="96" t="s">
        <v>160</v>
      </c>
      <c r="F39" s="66" t="s">
        <v>61</v>
      </c>
      <c r="G39" s="104"/>
      <c r="H39" s="20">
        <f t="shared" si="0"/>
        <v>3660</v>
      </c>
      <c r="I39" s="20">
        <v>3660</v>
      </c>
      <c r="J39" s="20">
        <v>3660</v>
      </c>
      <c r="K39" s="104"/>
      <c r="L39" s="104"/>
      <c r="M39" s="66" t="s">
        <v>161</v>
      </c>
    </row>
    <row r="40" spans="1:13" x14ac:dyDescent="0.2">
      <c r="A40" s="104"/>
      <c r="B40" s="65" t="s">
        <v>42</v>
      </c>
      <c r="C40" s="104"/>
      <c r="D40" s="104"/>
      <c r="E40" s="96" t="s">
        <v>247</v>
      </c>
      <c r="F40" s="66" t="s">
        <v>62</v>
      </c>
      <c r="G40" s="104"/>
      <c r="H40" s="20">
        <f t="shared" si="0"/>
        <v>3660</v>
      </c>
      <c r="I40" s="20">
        <v>3660</v>
      </c>
      <c r="J40" s="20">
        <v>3660</v>
      </c>
      <c r="K40" s="104"/>
      <c r="L40" s="104"/>
      <c r="M40" s="66" t="s">
        <v>178</v>
      </c>
    </row>
    <row r="41" spans="1:13" x14ac:dyDescent="0.2">
      <c r="A41" s="104"/>
      <c r="B41" s="65" t="s">
        <v>213</v>
      </c>
      <c r="C41" s="104"/>
      <c r="D41" s="104"/>
      <c r="E41" s="97" t="s">
        <v>240</v>
      </c>
      <c r="F41" s="68" t="s">
        <v>63</v>
      </c>
      <c r="G41" s="104"/>
      <c r="H41" s="20">
        <f t="shared" si="0"/>
        <v>3660</v>
      </c>
      <c r="I41" s="20">
        <v>3660</v>
      </c>
      <c r="J41" s="20">
        <v>3660</v>
      </c>
      <c r="K41" s="104"/>
      <c r="L41" s="104"/>
      <c r="M41" s="66" t="s">
        <v>227</v>
      </c>
    </row>
    <row r="42" spans="1:13" ht="13.5" thickBot="1" x14ac:dyDescent="0.25">
      <c r="A42" s="105"/>
      <c r="B42" s="75" t="s">
        <v>214</v>
      </c>
      <c r="C42" s="105"/>
      <c r="D42" s="105"/>
      <c r="E42" s="76" t="s">
        <v>239</v>
      </c>
      <c r="F42" s="76" t="s">
        <v>64</v>
      </c>
      <c r="G42" s="105"/>
      <c r="H42" s="77">
        <f t="shared" si="0"/>
        <v>3660</v>
      </c>
      <c r="I42" s="77">
        <v>3660</v>
      </c>
      <c r="J42" s="77">
        <v>3660</v>
      </c>
      <c r="K42" s="105"/>
      <c r="L42" s="105"/>
      <c r="M42" s="78" t="s">
        <v>230</v>
      </c>
    </row>
    <row r="43" spans="1:13" ht="18" customHeight="1" x14ac:dyDescent="0.2">
      <c r="A43" s="104" t="s">
        <v>2</v>
      </c>
      <c r="B43" s="64" t="s">
        <v>33</v>
      </c>
      <c r="C43" s="68" t="s">
        <v>154</v>
      </c>
      <c r="D43" s="64" t="s">
        <v>84</v>
      </c>
      <c r="E43" s="71" t="s">
        <v>155</v>
      </c>
      <c r="F43" s="71" t="s">
        <v>156</v>
      </c>
      <c r="G43" s="100" t="s">
        <v>209</v>
      </c>
      <c r="H43" s="19">
        <v>11624</v>
      </c>
      <c r="I43" s="19">
        <v>11624</v>
      </c>
      <c r="J43" s="19">
        <f>11624-6362</f>
        <v>5262</v>
      </c>
      <c r="K43" s="100" t="s">
        <v>22</v>
      </c>
      <c r="L43" s="100" t="s">
        <v>23</v>
      </c>
      <c r="M43" s="68" t="s">
        <v>101</v>
      </c>
    </row>
    <row r="44" spans="1:13" ht="18" customHeight="1" x14ac:dyDescent="0.2">
      <c r="A44" s="104"/>
      <c r="B44" s="24" t="s">
        <v>34</v>
      </c>
      <c r="C44" s="46" t="s">
        <v>165</v>
      </c>
      <c r="D44" s="53" t="s">
        <v>84</v>
      </c>
      <c r="E44" s="44" t="s">
        <v>158</v>
      </c>
      <c r="F44" s="44" t="s">
        <v>166</v>
      </c>
      <c r="G44" s="101"/>
      <c r="H44" s="20">
        <v>9184</v>
      </c>
      <c r="I44" s="20">
        <v>10916</v>
      </c>
      <c r="J44" s="20">
        <v>10916</v>
      </c>
      <c r="K44" s="101"/>
      <c r="L44" s="101"/>
      <c r="M44" s="44" t="s">
        <v>167</v>
      </c>
    </row>
    <row r="45" spans="1:13" ht="18" customHeight="1" thickBot="1" x14ac:dyDescent="0.25">
      <c r="A45" s="104"/>
      <c r="B45" s="62" t="s">
        <v>35</v>
      </c>
      <c r="C45" s="79" t="s">
        <v>236</v>
      </c>
      <c r="D45" s="62" t="s">
        <v>84</v>
      </c>
      <c r="E45" s="67" t="s">
        <v>237</v>
      </c>
      <c r="F45" s="67" t="s">
        <v>238</v>
      </c>
      <c r="G45" s="102"/>
      <c r="H45" s="70">
        <v>8962</v>
      </c>
      <c r="I45" s="70">
        <v>10634</v>
      </c>
      <c r="J45" s="70">
        <v>10634</v>
      </c>
      <c r="K45" s="102"/>
      <c r="L45" s="102"/>
      <c r="M45" s="67" t="s">
        <v>232</v>
      </c>
    </row>
    <row r="46" spans="1:13" x14ac:dyDescent="0.2">
      <c r="A46" s="103" t="s">
        <v>132</v>
      </c>
      <c r="B46" s="72" t="s">
        <v>33</v>
      </c>
      <c r="C46" s="73" t="s">
        <v>147</v>
      </c>
      <c r="D46" s="72" t="s">
        <v>43</v>
      </c>
      <c r="E46" s="73" t="s">
        <v>148</v>
      </c>
      <c r="F46" s="73" t="s">
        <v>148</v>
      </c>
      <c r="G46" s="107" t="s">
        <v>203</v>
      </c>
      <c r="H46" s="74">
        <v>29940</v>
      </c>
      <c r="I46" s="74">
        <v>38025</v>
      </c>
      <c r="J46" s="74">
        <v>38025</v>
      </c>
      <c r="K46" s="72" t="s">
        <v>114</v>
      </c>
      <c r="L46" s="72" t="s">
        <v>115</v>
      </c>
      <c r="M46" s="73" t="s">
        <v>148</v>
      </c>
    </row>
    <row r="47" spans="1:13" x14ac:dyDescent="0.2">
      <c r="A47" s="104"/>
      <c r="B47" s="65" t="s">
        <v>34</v>
      </c>
      <c r="C47" s="66" t="s">
        <v>145</v>
      </c>
      <c r="D47" s="65" t="s">
        <v>43</v>
      </c>
      <c r="E47" s="66" t="s">
        <v>146</v>
      </c>
      <c r="F47" s="66" t="s">
        <v>146</v>
      </c>
      <c r="G47" s="101"/>
      <c r="H47" s="20">
        <v>1016</v>
      </c>
      <c r="I47" s="20">
        <v>1290</v>
      </c>
      <c r="J47" s="20">
        <v>1290</v>
      </c>
      <c r="K47" s="65" t="s">
        <v>130</v>
      </c>
      <c r="L47" s="65" t="s">
        <v>129</v>
      </c>
      <c r="M47" s="66" t="s">
        <v>146</v>
      </c>
    </row>
    <row r="48" spans="1:13" x14ac:dyDescent="0.2">
      <c r="A48" s="104"/>
      <c r="B48" s="65" t="s">
        <v>35</v>
      </c>
      <c r="C48" s="66" t="s">
        <v>142</v>
      </c>
      <c r="D48" s="65" t="s">
        <v>84</v>
      </c>
      <c r="E48" s="66" t="s">
        <v>136</v>
      </c>
      <c r="F48" s="66" t="s">
        <v>136</v>
      </c>
      <c r="G48" s="101"/>
      <c r="H48" s="20">
        <v>25000</v>
      </c>
      <c r="I48" s="20">
        <v>25000</v>
      </c>
      <c r="J48" s="20">
        <v>25000</v>
      </c>
      <c r="K48" s="65" t="s">
        <v>143</v>
      </c>
      <c r="L48" s="65" t="s">
        <v>144</v>
      </c>
      <c r="M48" s="66" t="s">
        <v>136</v>
      </c>
    </row>
    <row r="49" spans="1:13" x14ac:dyDescent="0.2">
      <c r="A49" s="104"/>
      <c r="B49" s="65" t="s">
        <v>36</v>
      </c>
      <c r="C49" s="66" t="s">
        <v>141</v>
      </c>
      <c r="D49" s="65" t="s">
        <v>84</v>
      </c>
      <c r="E49" s="66" t="s">
        <v>136</v>
      </c>
      <c r="F49" s="66" t="s">
        <v>136</v>
      </c>
      <c r="G49" s="101"/>
      <c r="H49" s="20">
        <v>9654</v>
      </c>
      <c r="I49" s="20">
        <v>12260</v>
      </c>
      <c r="J49" s="20">
        <v>12260</v>
      </c>
      <c r="K49" s="65" t="s">
        <v>30</v>
      </c>
      <c r="L49" s="65" t="s">
        <v>26</v>
      </c>
      <c r="M49" s="66" t="s">
        <v>136</v>
      </c>
    </row>
    <row r="50" spans="1:13" x14ac:dyDescent="0.2">
      <c r="A50" s="104"/>
      <c r="B50" s="65" t="s">
        <v>37</v>
      </c>
      <c r="C50" s="66" t="s">
        <v>139</v>
      </c>
      <c r="D50" s="65" t="s">
        <v>84</v>
      </c>
      <c r="E50" s="66" t="s">
        <v>140</v>
      </c>
      <c r="F50" s="66" t="s">
        <v>136</v>
      </c>
      <c r="G50" s="101"/>
      <c r="H50" s="20">
        <v>18268</v>
      </c>
      <c r="I50" s="20">
        <v>23200</v>
      </c>
      <c r="J50" s="20">
        <v>23200</v>
      </c>
      <c r="K50" s="65" t="s">
        <v>27</v>
      </c>
      <c r="L50" s="65" t="s">
        <v>28</v>
      </c>
      <c r="M50" s="68" t="s">
        <v>136</v>
      </c>
    </row>
    <row r="51" spans="1:13" ht="13.5" thickBot="1" x14ac:dyDescent="0.25">
      <c r="A51" s="105"/>
      <c r="B51" s="75" t="s">
        <v>38</v>
      </c>
      <c r="C51" s="78" t="s">
        <v>135</v>
      </c>
      <c r="D51" s="75" t="s">
        <v>84</v>
      </c>
      <c r="E51" s="78" t="s">
        <v>136</v>
      </c>
      <c r="F51" s="78" t="s">
        <v>136</v>
      </c>
      <c r="G51" s="108"/>
      <c r="H51" s="77">
        <v>50000</v>
      </c>
      <c r="I51" s="77">
        <v>50000</v>
      </c>
      <c r="J51" s="77">
        <v>50000</v>
      </c>
      <c r="K51" s="75" t="s">
        <v>137</v>
      </c>
      <c r="L51" s="75" t="s">
        <v>138</v>
      </c>
      <c r="M51" s="76" t="s">
        <v>136</v>
      </c>
    </row>
    <row r="52" spans="1:13" ht="18.75" customHeight="1" x14ac:dyDescent="0.2">
      <c r="A52" s="104" t="s">
        <v>3</v>
      </c>
      <c r="B52" s="64" t="s">
        <v>33</v>
      </c>
      <c r="C52" s="68" t="s">
        <v>113</v>
      </c>
      <c r="D52" s="64" t="s">
        <v>43</v>
      </c>
      <c r="E52" s="68" t="s">
        <v>112</v>
      </c>
      <c r="F52" s="68" t="s">
        <v>112</v>
      </c>
      <c r="G52" s="100" t="s">
        <v>206</v>
      </c>
      <c r="H52" s="19">
        <v>6130</v>
      </c>
      <c r="I52" s="19">
        <v>7785</v>
      </c>
      <c r="J52" s="19">
        <v>7785</v>
      </c>
      <c r="K52" s="64" t="s">
        <v>114</v>
      </c>
      <c r="L52" s="64" t="s">
        <v>115</v>
      </c>
      <c r="M52" s="68" t="s">
        <v>112</v>
      </c>
    </row>
    <row r="53" spans="1:13" ht="26.25" customHeight="1" x14ac:dyDescent="0.2">
      <c r="A53" s="104"/>
      <c r="B53" s="45" t="s">
        <v>34</v>
      </c>
      <c r="C53" s="44" t="s">
        <v>110</v>
      </c>
      <c r="D53" s="47" t="s">
        <v>111</v>
      </c>
      <c r="E53" s="44" t="s">
        <v>112</v>
      </c>
      <c r="F53" s="44" t="s">
        <v>112</v>
      </c>
      <c r="G53" s="101"/>
      <c r="H53" s="20">
        <v>787</v>
      </c>
      <c r="I53" s="20">
        <v>1000</v>
      </c>
      <c r="J53" s="20">
        <v>1000</v>
      </c>
      <c r="K53" s="47" t="s">
        <v>108</v>
      </c>
      <c r="L53" s="47" t="s">
        <v>109</v>
      </c>
      <c r="M53" s="44" t="s">
        <v>112</v>
      </c>
    </row>
    <row r="54" spans="1:13" ht="15" customHeight="1" x14ac:dyDescent="0.2">
      <c r="A54" s="104"/>
      <c r="B54" s="42" t="s">
        <v>35</v>
      </c>
      <c r="C54" s="44" t="s">
        <v>118</v>
      </c>
      <c r="D54" s="47" t="s">
        <v>43</v>
      </c>
      <c r="E54" s="44" t="s">
        <v>112</v>
      </c>
      <c r="F54" s="44" t="s">
        <v>112</v>
      </c>
      <c r="G54" s="101"/>
      <c r="H54" s="20">
        <v>2183</v>
      </c>
      <c r="I54" s="20">
        <v>2772</v>
      </c>
      <c r="J54" s="20">
        <v>2772</v>
      </c>
      <c r="K54" s="47" t="s">
        <v>114</v>
      </c>
      <c r="L54" s="47" t="s">
        <v>115</v>
      </c>
      <c r="M54" s="44" t="s">
        <v>112</v>
      </c>
    </row>
    <row r="55" spans="1:13" ht="19.5" customHeight="1" thickBot="1" x14ac:dyDescent="0.25">
      <c r="A55" s="104"/>
      <c r="B55" s="62" t="s">
        <v>36</v>
      </c>
      <c r="C55" s="67" t="s">
        <v>116</v>
      </c>
      <c r="D55" s="62" t="s">
        <v>84</v>
      </c>
      <c r="E55" s="67" t="s">
        <v>117</v>
      </c>
      <c r="F55" s="67" t="s">
        <v>117</v>
      </c>
      <c r="G55" s="102"/>
      <c r="H55" s="70">
        <v>7119</v>
      </c>
      <c r="I55" s="70">
        <v>8400</v>
      </c>
      <c r="J55" s="70">
        <v>8400</v>
      </c>
      <c r="K55" s="62" t="s">
        <v>122</v>
      </c>
      <c r="L55" s="62" t="s">
        <v>123</v>
      </c>
      <c r="M55" s="67" t="s">
        <v>117</v>
      </c>
    </row>
    <row r="56" spans="1:13" ht="15" customHeight="1" x14ac:dyDescent="0.2">
      <c r="A56" s="103" t="s">
        <v>47</v>
      </c>
      <c r="B56" s="72" t="s">
        <v>33</v>
      </c>
      <c r="C56" s="73" t="s">
        <v>131</v>
      </c>
      <c r="D56" s="107" t="s">
        <v>43</v>
      </c>
      <c r="E56" s="109" t="s">
        <v>121</v>
      </c>
      <c r="F56" s="109" t="s">
        <v>121</v>
      </c>
      <c r="G56" s="107" t="s">
        <v>205</v>
      </c>
      <c r="H56" s="74">
        <v>6857</v>
      </c>
      <c r="I56" s="74">
        <v>8710</v>
      </c>
      <c r="J56" s="74">
        <v>8710</v>
      </c>
      <c r="K56" s="72" t="s">
        <v>114</v>
      </c>
      <c r="L56" s="72" t="s">
        <v>115</v>
      </c>
      <c r="M56" s="111" t="s">
        <v>121</v>
      </c>
    </row>
    <row r="57" spans="1:13" x14ac:dyDescent="0.2">
      <c r="A57" s="104"/>
      <c r="B57" s="65" t="s">
        <v>34</v>
      </c>
      <c r="C57" s="66" t="s">
        <v>128</v>
      </c>
      <c r="D57" s="101"/>
      <c r="E57" s="110"/>
      <c r="F57" s="110"/>
      <c r="G57" s="101"/>
      <c r="H57" s="20">
        <v>1325</v>
      </c>
      <c r="I57" s="20">
        <v>1622</v>
      </c>
      <c r="J57" s="20">
        <v>1622</v>
      </c>
      <c r="K57" s="65" t="s">
        <v>130</v>
      </c>
      <c r="L57" s="65" t="s">
        <v>129</v>
      </c>
      <c r="M57" s="112"/>
    </row>
    <row r="58" spans="1:13" ht="27" customHeight="1" x14ac:dyDescent="0.2">
      <c r="A58" s="104"/>
      <c r="B58" s="65" t="s">
        <v>35</v>
      </c>
      <c r="C58" s="66" t="s">
        <v>124</v>
      </c>
      <c r="D58" s="65" t="s">
        <v>111</v>
      </c>
      <c r="E58" s="66" t="s">
        <v>125</v>
      </c>
      <c r="F58" s="66" t="s">
        <v>125</v>
      </c>
      <c r="G58" s="101"/>
      <c r="H58" s="20">
        <v>11520</v>
      </c>
      <c r="I58" s="20">
        <v>14630</v>
      </c>
      <c r="J58" s="20">
        <v>14630</v>
      </c>
      <c r="K58" s="65" t="s">
        <v>126</v>
      </c>
      <c r="L58" s="65" t="s">
        <v>127</v>
      </c>
      <c r="M58" s="66" t="s">
        <v>125</v>
      </c>
    </row>
    <row r="59" spans="1:13" ht="15" customHeight="1" thickBot="1" x14ac:dyDescent="0.25">
      <c r="A59" s="105"/>
      <c r="B59" s="75" t="s">
        <v>36</v>
      </c>
      <c r="C59" s="78" t="s">
        <v>119</v>
      </c>
      <c r="D59" s="75" t="s">
        <v>120</v>
      </c>
      <c r="E59" s="78" t="s">
        <v>121</v>
      </c>
      <c r="F59" s="78" t="s">
        <v>121</v>
      </c>
      <c r="G59" s="108"/>
      <c r="H59" s="77">
        <v>7874</v>
      </c>
      <c r="I59" s="77">
        <v>10000</v>
      </c>
      <c r="J59" s="77">
        <v>10000</v>
      </c>
      <c r="K59" s="75" t="s">
        <v>108</v>
      </c>
      <c r="L59" s="75" t="s">
        <v>109</v>
      </c>
      <c r="M59" s="78" t="s">
        <v>121</v>
      </c>
    </row>
    <row r="60" spans="1:13" ht="15" customHeight="1" x14ac:dyDescent="0.2">
      <c r="A60" s="100" t="s">
        <v>133</v>
      </c>
      <c r="B60" s="64" t="s">
        <v>33</v>
      </c>
      <c r="C60" s="68" t="s">
        <v>153</v>
      </c>
      <c r="D60" s="64" t="s">
        <v>84</v>
      </c>
      <c r="E60" s="68" t="s">
        <v>152</v>
      </c>
      <c r="F60" s="68" t="s">
        <v>152</v>
      </c>
      <c r="G60" s="100" t="s">
        <v>204</v>
      </c>
      <c r="H60" s="19">
        <v>740</v>
      </c>
      <c r="I60" s="19">
        <v>940</v>
      </c>
      <c r="J60" s="19">
        <v>940</v>
      </c>
      <c r="K60" s="64" t="s">
        <v>30</v>
      </c>
      <c r="L60" s="64" t="s">
        <v>26</v>
      </c>
      <c r="M60" s="68" t="s">
        <v>152</v>
      </c>
    </row>
    <row r="61" spans="1:13" ht="21" customHeight="1" x14ac:dyDescent="0.2">
      <c r="A61" s="101"/>
      <c r="B61" s="53" t="s">
        <v>34</v>
      </c>
      <c r="C61" s="54" t="s">
        <v>149</v>
      </c>
      <c r="D61" s="53" t="s">
        <v>43</v>
      </c>
      <c r="E61" s="54" t="s">
        <v>150</v>
      </c>
      <c r="F61" s="54" t="s">
        <v>150</v>
      </c>
      <c r="G61" s="101"/>
      <c r="H61" s="20">
        <v>12033</v>
      </c>
      <c r="I61" s="20">
        <v>15282</v>
      </c>
      <c r="J61" s="20">
        <v>15282</v>
      </c>
      <c r="K61" s="53" t="s">
        <v>114</v>
      </c>
      <c r="L61" s="53" t="s">
        <v>115</v>
      </c>
      <c r="M61" s="54" t="s">
        <v>150</v>
      </c>
    </row>
    <row r="62" spans="1:13" ht="21" customHeight="1" thickBot="1" x14ac:dyDescent="0.25">
      <c r="A62" s="102"/>
      <c r="B62" s="62" t="s">
        <v>35</v>
      </c>
      <c r="C62" s="67" t="s">
        <v>151</v>
      </c>
      <c r="D62" s="62" t="s">
        <v>43</v>
      </c>
      <c r="E62" s="67" t="s">
        <v>152</v>
      </c>
      <c r="F62" s="67" t="s">
        <v>152</v>
      </c>
      <c r="G62" s="102"/>
      <c r="H62" s="70">
        <v>3080</v>
      </c>
      <c r="I62" s="70">
        <v>3685</v>
      </c>
      <c r="J62" s="70">
        <v>3685</v>
      </c>
      <c r="K62" s="62" t="s">
        <v>130</v>
      </c>
      <c r="L62" s="62" t="s">
        <v>129</v>
      </c>
      <c r="M62" s="67" t="s">
        <v>152</v>
      </c>
    </row>
    <row r="63" spans="1:13" s="60" customFormat="1" ht="21" customHeight="1" thickBot="1" x14ac:dyDescent="0.25">
      <c r="A63" s="106" t="s">
        <v>221</v>
      </c>
      <c r="B63" s="106"/>
      <c r="C63" s="106"/>
      <c r="D63" s="106"/>
      <c r="E63" s="106"/>
      <c r="F63" s="106"/>
      <c r="G63" s="106"/>
      <c r="H63" s="81">
        <f>SUM(H11:H62)</f>
        <v>398026</v>
      </c>
      <c r="I63" s="81">
        <f t="shared" ref="I63:J63" si="1">SUM(I11:I62)</f>
        <v>432505</v>
      </c>
      <c r="J63" s="81">
        <f t="shared" si="1"/>
        <v>425352</v>
      </c>
      <c r="K63" s="82"/>
      <c r="L63" s="82"/>
      <c r="M63" s="83"/>
    </row>
    <row r="64" spans="1:13" ht="21" customHeight="1" x14ac:dyDescent="0.2">
      <c r="A64" s="57"/>
      <c r="B64" s="57"/>
      <c r="C64" s="58" t="s">
        <v>248</v>
      </c>
      <c r="D64" s="57"/>
      <c r="E64" s="58"/>
      <c r="F64" s="58"/>
      <c r="G64" s="80"/>
      <c r="H64" s="59"/>
      <c r="I64" s="59"/>
      <c r="J64" s="69"/>
      <c r="K64" s="57"/>
      <c r="L64" s="57"/>
      <c r="M64" s="58"/>
    </row>
    <row r="65" spans="1:13" ht="36.75" customHeight="1" x14ac:dyDescent="0.2">
      <c r="A65" s="57"/>
      <c r="B65" s="57"/>
      <c r="C65" s="58"/>
      <c r="D65" s="57"/>
      <c r="E65" s="58"/>
      <c r="F65" s="58"/>
      <c r="G65" s="57" t="s">
        <v>45</v>
      </c>
      <c r="H65" s="59"/>
      <c r="I65" s="59"/>
      <c r="J65" s="69"/>
      <c r="K65" s="57"/>
      <c r="L65" s="57"/>
      <c r="M65" s="58"/>
    </row>
    <row r="66" spans="1:13" ht="21" customHeight="1" thickBot="1" x14ac:dyDescent="0.25">
      <c r="A66" s="57"/>
      <c r="B66" s="57"/>
      <c r="C66" s="58"/>
      <c r="D66" s="57"/>
      <c r="E66" s="58"/>
      <c r="F66" s="58"/>
      <c r="G66" s="57" t="s">
        <v>46</v>
      </c>
      <c r="H66" s="59"/>
      <c r="I66" s="59"/>
      <c r="J66" s="69"/>
      <c r="K66" s="57"/>
      <c r="L66" s="57"/>
      <c r="M66" s="58"/>
    </row>
    <row r="67" spans="1:13" ht="25.5" customHeight="1" x14ac:dyDescent="0.2">
      <c r="A67" s="107" t="s">
        <v>134</v>
      </c>
      <c r="B67" s="72" t="s">
        <v>33</v>
      </c>
      <c r="C67" s="73" t="s">
        <v>184</v>
      </c>
      <c r="D67" s="72" t="s">
        <v>111</v>
      </c>
      <c r="E67" s="73" t="s">
        <v>98</v>
      </c>
      <c r="F67" s="73" t="s">
        <v>98</v>
      </c>
      <c r="G67" s="107" t="s">
        <v>207</v>
      </c>
      <c r="H67" s="74">
        <v>87619</v>
      </c>
      <c r="I67" s="74">
        <v>92000</v>
      </c>
      <c r="J67" s="74">
        <v>92000</v>
      </c>
      <c r="K67" s="72" t="s">
        <v>185</v>
      </c>
      <c r="L67" s="72" t="s">
        <v>186</v>
      </c>
      <c r="M67" s="73" t="s">
        <v>98</v>
      </c>
    </row>
    <row r="68" spans="1:13" x14ac:dyDescent="0.2">
      <c r="A68" s="101"/>
      <c r="B68" s="65" t="s">
        <v>34</v>
      </c>
      <c r="C68" s="66" t="s">
        <v>179</v>
      </c>
      <c r="D68" s="65" t="s">
        <v>43</v>
      </c>
      <c r="E68" s="66" t="s">
        <v>105</v>
      </c>
      <c r="F68" s="66" t="s">
        <v>105</v>
      </c>
      <c r="G68" s="101"/>
      <c r="H68" s="20">
        <v>16027</v>
      </c>
      <c r="I68" s="20">
        <v>20355</v>
      </c>
      <c r="J68" s="98">
        <v>20355</v>
      </c>
      <c r="K68" s="65" t="s">
        <v>114</v>
      </c>
      <c r="L68" s="65" t="s">
        <v>115</v>
      </c>
      <c r="M68" s="66" t="s">
        <v>105</v>
      </c>
    </row>
    <row r="69" spans="1:13" x14ac:dyDescent="0.2">
      <c r="A69" s="101"/>
      <c r="B69" s="65" t="s">
        <v>35</v>
      </c>
      <c r="C69" s="66" t="s">
        <v>180</v>
      </c>
      <c r="D69" s="65" t="s">
        <v>84</v>
      </c>
      <c r="E69" s="66" t="s">
        <v>98</v>
      </c>
      <c r="F69" s="66" t="s">
        <v>98</v>
      </c>
      <c r="G69" s="101"/>
      <c r="H69" s="20">
        <v>47620</v>
      </c>
      <c r="I69" s="20">
        <v>50001</v>
      </c>
      <c r="J69" s="20">
        <v>50001</v>
      </c>
      <c r="K69" s="65" t="s">
        <v>181</v>
      </c>
      <c r="L69" s="65" t="s">
        <v>182</v>
      </c>
      <c r="M69" s="66" t="s">
        <v>98</v>
      </c>
    </row>
    <row r="70" spans="1:13" x14ac:dyDescent="0.2">
      <c r="A70" s="101"/>
      <c r="B70" s="65" t="s">
        <v>36</v>
      </c>
      <c r="C70" s="66" t="s">
        <v>183</v>
      </c>
      <c r="D70" s="65" t="s">
        <v>84</v>
      </c>
      <c r="E70" s="66" t="s">
        <v>98</v>
      </c>
      <c r="F70" s="66" t="s">
        <v>98</v>
      </c>
      <c r="G70" s="101"/>
      <c r="H70" s="20">
        <v>18268</v>
      </c>
      <c r="I70" s="20">
        <v>23200</v>
      </c>
      <c r="J70" s="20">
        <v>23200</v>
      </c>
      <c r="K70" s="65" t="s">
        <v>27</v>
      </c>
      <c r="L70" s="65" t="s">
        <v>28</v>
      </c>
      <c r="M70" s="66" t="s">
        <v>98</v>
      </c>
    </row>
    <row r="71" spans="1:13" x14ac:dyDescent="0.2">
      <c r="A71" s="101"/>
      <c r="B71" s="65" t="s">
        <v>37</v>
      </c>
      <c r="C71" s="66" t="s">
        <v>99</v>
      </c>
      <c r="D71" s="65" t="s">
        <v>20</v>
      </c>
      <c r="E71" s="66" t="s">
        <v>95</v>
      </c>
      <c r="F71" s="66" t="s">
        <v>98</v>
      </c>
      <c r="G71" s="101"/>
      <c r="H71" s="20">
        <v>33938</v>
      </c>
      <c r="I71" s="20">
        <v>33938</v>
      </c>
      <c r="J71" s="20">
        <v>33938</v>
      </c>
      <c r="K71" s="101" t="s">
        <v>18</v>
      </c>
      <c r="L71" s="101" t="s">
        <v>29</v>
      </c>
      <c r="M71" s="66" t="s">
        <v>95</v>
      </c>
    </row>
    <row r="72" spans="1:13" ht="13.5" thickBot="1" x14ac:dyDescent="0.25">
      <c r="A72" s="108"/>
      <c r="B72" s="75" t="s">
        <v>38</v>
      </c>
      <c r="C72" s="78" t="s">
        <v>100</v>
      </c>
      <c r="D72" s="75" t="s">
        <v>20</v>
      </c>
      <c r="E72" s="78" t="s">
        <v>95</v>
      </c>
      <c r="F72" s="78" t="s">
        <v>98</v>
      </c>
      <c r="G72" s="108"/>
      <c r="H72" s="77">
        <v>32843</v>
      </c>
      <c r="I72" s="77">
        <v>33938</v>
      </c>
      <c r="J72" s="77">
        <v>32843</v>
      </c>
      <c r="K72" s="108"/>
      <c r="L72" s="108"/>
      <c r="M72" s="78" t="s">
        <v>95</v>
      </c>
    </row>
    <row r="73" spans="1:13" ht="26.25" thickBot="1" x14ac:dyDescent="0.25">
      <c r="A73" s="63" t="s">
        <v>41</v>
      </c>
      <c r="B73" s="63" t="s">
        <v>33</v>
      </c>
      <c r="C73" s="84" t="s">
        <v>83</v>
      </c>
      <c r="D73" s="63" t="s">
        <v>84</v>
      </c>
      <c r="E73" s="84" t="s">
        <v>82</v>
      </c>
      <c r="F73" s="84" t="s">
        <v>85</v>
      </c>
      <c r="G73" s="63" t="s">
        <v>233</v>
      </c>
      <c r="H73" s="85">
        <v>39370</v>
      </c>
      <c r="I73" s="85">
        <v>50000</v>
      </c>
      <c r="J73" s="85">
        <v>50000</v>
      </c>
      <c r="K73" s="63" t="s">
        <v>30</v>
      </c>
      <c r="L73" s="63" t="s">
        <v>26</v>
      </c>
      <c r="M73" s="84" t="s">
        <v>85</v>
      </c>
    </row>
    <row r="74" spans="1:13" ht="39" thickBot="1" x14ac:dyDescent="0.25">
      <c r="A74" s="86" t="s">
        <v>42</v>
      </c>
      <c r="B74" s="86" t="s">
        <v>33</v>
      </c>
      <c r="C74" s="87" t="s">
        <v>242</v>
      </c>
      <c r="D74" s="86" t="s">
        <v>84</v>
      </c>
      <c r="E74" s="87" t="s">
        <v>230</v>
      </c>
      <c r="F74" s="87" t="s">
        <v>230</v>
      </c>
      <c r="G74" s="86" t="s">
        <v>249</v>
      </c>
      <c r="H74" s="88">
        <v>230949</v>
      </c>
      <c r="I74" s="88">
        <v>290250</v>
      </c>
      <c r="J74" s="88">
        <f>117798+31806</f>
        <v>149604</v>
      </c>
      <c r="K74" s="86" t="s">
        <v>220</v>
      </c>
      <c r="L74" s="86" t="s">
        <v>243</v>
      </c>
      <c r="M74" s="87" t="s">
        <v>224</v>
      </c>
    </row>
    <row r="75" spans="1:13" ht="36" customHeight="1" thickBot="1" x14ac:dyDescent="0.25">
      <c r="A75" s="63" t="s">
        <v>213</v>
      </c>
      <c r="B75" s="63" t="s">
        <v>33</v>
      </c>
      <c r="C75" s="84" t="s">
        <v>86</v>
      </c>
      <c r="D75" s="63" t="s">
        <v>84</v>
      </c>
      <c r="E75" s="84" t="s">
        <v>87</v>
      </c>
      <c r="F75" s="84" t="s">
        <v>87</v>
      </c>
      <c r="G75" s="63" t="s">
        <v>234</v>
      </c>
      <c r="H75" s="85">
        <v>16603</v>
      </c>
      <c r="I75" s="85">
        <v>20000</v>
      </c>
      <c r="J75" s="85">
        <v>20000</v>
      </c>
      <c r="K75" s="63" t="s">
        <v>27</v>
      </c>
      <c r="L75" s="63" t="s">
        <v>28</v>
      </c>
      <c r="M75" s="84" t="s">
        <v>87</v>
      </c>
    </row>
    <row r="76" spans="1:13" ht="30.75" customHeight="1" thickBot="1" x14ac:dyDescent="0.25">
      <c r="A76" s="86" t="s">
        <v>214</v>
      </c>
      <c r="B76" s="86" t="s">
        <v>33</v>
      </c>
      <c r="C76" s="87" t="s">
        <v>106</v>
      </c>
      <c r="D76" s="86" t="s">
        <v>84</v>
      </c>
      <c r="E76" s="87" t="s">
        <v>107</v>
      </c>
      <c r="F76" s="87" t="s">
        <v>107</v>
      </c>
      <c r="G76" s="86" t="s">
        <v>235</v>
      </c>
      <c r="H76" s="88">
        <v>15742</v>
      </c>
      <c r="I76" s="88">
        <v>19990</v>
      </c>
      <c r="J76" s="88">
        <v>19992</v>
      </c>
      <c r="K76" s="86" t="s">
        <v>27</v>
      </c>
      <c r="L76" s="86" t="s">
        <v>28</v>
      </c>
      <c r="M76" s="87" t="s">
        <v>107</v>
      </c>
    </row>
    <row r="77" spans="1:13" ht="18" customHeight="1" x14ac:dyDescent="0.2">
      <c r="A77" s="100" t="s">
        <v>215</v>
      </c>
      <c r="B77" s="64" t="s">
        <v>33</v>
      </c>
      <c r="C77" s="68" t="s">
        <v>189</v>
      </c>
      <c r="D77" s="64" t="s">
        <v>43</v>
      </c>
      <c r="E77" s="71" t="s">
        <v>190</v>
      </c>
      <c r="F77" s="71" t="s">
        <v>190</v>
      </c>
      <c r="G77" s="100" t="s">
        <v>208</v>
      </c>
      <c r="H77" s="19">
        <v>11581</v>
      </c>
      <c r="I77" s="19">
        <v>12160</v>
      </c>
      <c r="J77" s="19">
        <v>12160</v>
      </c>
      <c r="K77" s="64" t="s">
        <v>114</v>
      </c>
      <c r="L77" s="64" t="s">
        <v>115</v>
      </c>
      <c r="M77" s="71" t="s">
        <v>190</v>
      </c>
    </row>
    <row r="78" spans="1:13" ht="18" customHeight="1" x14ac:dyDescent="0.2">
      <c r="A78" s="101"/>
      <c r="B78" s="50" t="s">
        <v>34</v>
      </c>
      <c r="C78" s="51" t="s">
        <v>187</v>
      </c>
      <c r="D78" s="50" t="s">
        <v>84</v>
      </c>
      <c r="E78" s="43" t="s">
        <v>188</v>
      </c>
      <c r="F78" s="43" t="s">
        <v>188</v>
      </c>
      <c r="G78" s="101"/>
      <c r="H78" s="20">
        <v>3370</v>
      </c>
      <c r="I78" s="20">
        <v>4280</v>
      </c>
      <c r="J78" s="20">
        <v>4280</v>
      </c>
      <c r="K78" s="50" t="s">
        <v>27</v>
      </c>
      <c r="L78" s="50" t="s">
        <v>28</v>
      </c>
      <c r="M78" s="43" t="s">
        <v>188</v>
      </c>
    </row>
    <row r="79" spans="1:13" ht="26.25" customHeight="1" x14ac:dyDescent="0.2">
      <c r="A79" s="101"/>
      <c r="B79" s="50" t="s">
        <v>35</v>
      </c>
      <c r="C79" s="51" t="s">
        <v>191</v>
      </c>
      <c r="D79" s="50" t="s">
        <v>111</v>
      </c>
      <c r="E79" s="43" t="s">
        <v>190</v>
      </c>
      <c r="F79" s="43" t="s">
        <v>190</v>
      </c>
      <c r="G79" s="101"/>
      <c r="H79" s="20">
        <v>3729</v>
      </c>
      <c r="I79" s="20">
        <v>3915</v>
      </c>
      <c r="J79" s="20">
        <v>3915</v>
      </c>
      <c r="K79" s="50" t="s">
        <v>192</v>
      </c>
      <c r="L79" s="50" t="s">
        <v>194</v>
      </c>
      <c r="M79" s="43" t="s">
        <v>190</v>
      </c>
    </row>
    <row r="80" spans="1:13" ht="18" customHeight="1" x14ac:dyDescent="0.2">
      <c r="A80" s="101"/>
      <c r="B80" s="50" t="s">
        <v>36</v>
      </c>
      <c r="C80" s="51" t="s">
        <v>193</v>
      </c>
      <c r="D80" s="50" t="s">
        <v>84</v>
      </c>
      <c r="E80" s="43" t="s">
        <v>190</v>
      </c>
      <c r="F80" s="43" t="s">
        <v>190</v>
      </c>
      <c r="G80" s="101"/>
      <c r="H80" s="20">
        <v>20472</v>
      </c>
      <c r="I80" s="20">
        <v>26000</v>
      </c>
      <c r="J80" s="20">
        <v>26000</v>
      </c>
      <c r="K80" s="50" t="s">
        <v>30</v>
      </c>
      <c r="L80" s="50" t="s">
        <v>26</v>
      </c>
      <c r="M80" s="43" t="s">
        <v>190</v>
      </c>
    </row>
    <row r="81" spans="1:13" ht="18" customHeight="1" x14ac:dyDescent="0.2">
      <c r="A81" s="101"/>
      <c r="B81" s="50" t="s">
        <v>37</v>
      </c>
      <c r="C81" s="51" t="s">
        <v>195</v>
      </c>
      <c r="D81" s="50" t="s">
        <v>196</v>
      </c>
      <c r="E81" s="43" t="s">
        <v>190</v>
      </c>
      <c r="F81" s="43" t="s">
        <v>190</v>
      </c>
      <c r="G81" s="101"/>
      <c r="H81" s="20">
        <v>661</v>
      </c>
      <c r="I81" s="20">
        <v>840</v>
      </c>
      <c r="J81" s="20">
        <v>840</v>
      </c>
      <c r="K81" s="50" t="s">
        <v>197</v>
      </c>
      <c r="L81" s="50" t="s">
        <v>198</v>
      </c>
      <c r="M81" s="43" t="s">
        <v>190</v>
      </c>
    </row>
    <row r="82" spans="1:13" ht="18" customHeight="1" x14ac:dyDescent="0.2">
      <c r="A82" s="101"/>
      <c r="B82" s="50" t="s">
        <v>38</v>
      </c>
      <c r="C82" s="43" t="s">
        <v>199</v>
      </c>
      <c r="D82" s="50" t="s">
        <v>84</v>
      </c>
      <c r="E82" s="51" t="s">
        <v>188</v>
      </c>
      <c r="F82" s="51" t="s">
        <v>188</v>
      </c>
      <c r="G82" s="101"/>
      <c r="H82" s="20">
        <v>433</v>
      </c>
      <c r="I82" s="20">
        <v>550</v>
      </c>
      <c r="J82" s="20">
        <v>550</v>
      </c>
      <c r="K82" s="50" t="s">
        <v>30</v>
      </c>
      <c r="L82" s="50" t="s">
        <v>26</v>
      </c>
      <c r="M82" s="51" t="s">
        <v>188</v>
      </c>
    </row>
    <row r="83" spans="1:13" ht="18" customHeight="1" thickBot="1" x14ac:dyDescent="0.25">
      <c r="A83" s="102"/>
      <c r="B83" s="62" t="s">
        <v>39</v>
      </c>
      <c r="C83" s="67" t="s">
        <v>200</v>
      </c>
      <c r="D83" s="62" t="s">
        <v>84</v>
      </c>
      <c r="E83" s="67" t="s">
        <v>201</v>
      </c>
      <c r="F83" s="67" t="s">
        <v>201</v>
      </c>
      <c r="G83" s="102"/>
      <c r="H83" s="70">
        <v>1780</v>
      </c>
      <c r="I83" s="70">
        <v>2100</v>
      </c>
      <c r="J83" s="70">
        <v>2100</v>
      </c>
      <c r="K83" s="62" t="s">
        <v>202</v>
      </c>
      <c r="L83" s="62" t="s">
        <v>123</v>
      </c>
      <c r="M83" s="67" t="s">
        <v>201</v>
      </c>
    </row>
    <row r="84" spans="1:13" ht="18" customHeight="1" thickBot="1" x14ac:dyDescent="0.25">
      <c r="A84" s="86" t="s">
        <v>216</v>
      </c>
      <c r="B84" s="86" t="s">
        <v>33</v>
      </c>
      <c r="C84" s="89" t="s">
        <v>157</v>
      </c>
      <c r="D84" s="86" t="s">
        <v>84</v>
      </c>
      <c r="E84" s="87" t="s">
        <v>158</v>
      </c>
      <c r="F84" s="87" t="s">
        <v>158</v>
      </c>
      <c r="G84" s="86" t="s">
        <v>210</v>
      </c>
      <c r="H84" s="88">
        <v>39370</v>
      </c>
      <c r="I84" s="88">
        <v>50000</v>
      </c>
      <c r="J84" s="88">
        <v>50000</v>
      </c>
      <c r="K84" s="86" t="s">
        <v>30</v>
      </c>
      <c r="L84" s="86" t="s">
        <v>26</v>
      </c>
      <c r="M84" s="87" t="s">
        <v>159</v>
      </c>
    </row>
    <row r="85" spans="1:13" ht="14.25" customHeight="1" x14ac:dyDescent="0.2">
      <c r="A85" s="104" t="s">
        <v>217</v>
      </c>
      <c r="B85" s="64" t="s">
        <v>33</v>
      </c>
      <c r="C85" s="71" t="s">
        <v>172</v>
      </c>
      <c r="D85" s="64" t="s">
        <v>84</v>
      </c>
      <c r="E85" s="71" t="s">
        <v>173</v>
      </c>
      <c r="F85" s="71" t="s">
        <v>173</v>
      </c>
      <c r="G85" s="104" t="s">
        <v>212</v>
      </c>
      <c r="H85" s="19">
        <v>7874</v>
      </c>
      <c r="I85" s="19">
        <v>10000</v>
      </c>
      <c r="J85" s="19">
        <v>10000</v>
      </c>
      <c r="K85" s="64" t="s">
        <v>175</v>
      </c>
      <c r="L85" s="64" t="s">
        <v>176</v>
      </c>
      <c r="M85" s="68" t="s">
        <v>174</v>
      </c>
    </row>
    <row r="86" spans="1:13" ht="15.75" customHeight="1" x14ac:dyDescent="0.2">
      <c r="A86" s="104"/>
      <c r="B86" s="50" t="s">
        <v>34</v>
      </c>
      <c r="C86" s="51" t="s">
        <v>99</v>
      </c>
      <c r="D86" s="50" t="s">
        <v>20</v>
      </c>
      <c r="E86" s="51" t="s">
        <v>174</v>
      </c>
      <c r="F86" s="51" t="s">
        <v>174</v>
      </c>
      <c r="G86" s="104"/>
      <c r="H86" s="20">
        <v>1829</v>
      </c>
      <c r="I86" s="20">
        <v>1829</v>
      </c>
      <c r="J86" s="20">
        <v>1829</v>
      </c>
      <c r="K86" s="102" t="s">
        <v>18</v>
      </c>
      <c r="L86" s="102" t="s">
        <v>29</v>
      </c>
      <c r="M86" s="52" t="s">
        <v>174</v>
      </c>
    </row>
    <row r="87" spans="1:13" ht="15.75" customHeight="1" thickBot="1" x14ac:dyDescent="0.25">
      <c r="A87" s="104"/>
      <c r="B87" s="62" t="s">
        <v>35</v>
      </c>
      <c r="C87" s="67" t="s">
        <v>100</v>
      </c>
      <c r="D87" s="62" t="s">
        <v>20</v>
      </c>
      <c r="E87" s="67" t="s">
        <v>174</v>
      </c>
      <c r="F87" s="67" t="s">
        <v>174</v>
      </c>
      <c r="G87" s="104"/>
      <c r="H87" s="70">
        <v>1770</v>
      </c>
      <c r="I87" s="70">
        <v>1770</v>
      </c>
      <c r="J87" s="70">
        <v>1770</v>
      </c>
      <c r="K87" s="104"/>
      <c r="L87" s="104"/>
      <c r="M87" s="84" t="s">
        <v>174</v>
      </c>
    </row>
    <row r="88" spans="1:13" ht="45" customHeight="1" x14ac:dyDescent="0.2">
      <c r="A88" s="103" t="s">
        <v>218</v>
      </c>
      <c r="B88" s="72" t="s">
        <v>33</v>
      </c>
      <c r="C88" s="90" t="s">
        <v>162</v>
      </c>
      <c r="D88" s="107" t="s">
        <v>163</v>
      </c>
      <c r="E88" s="91" t="s">
        <v>164</v>
      </c>
      <c r="F88" s="91" t="s">
        <v>164</v>
      </c>
      <c r="G88" s="72" t="s">
        <v>245</v>
      </c>
      <c r="H88" s="74">
        <v>6004</v>
      </c>
      <c r="I88" s="74">
        <v>6004</v>
      </c>
      <c r="J88" s="74">
        <v>828</v>
      </c>
      <c r="K88" s="103" t="s">
        <v>18</v>
      </c>
      <c r="L88" s="103" t="s">
        <v>29</v>
      </c>
      <c r="M88" s="73" t="s">
        <v>156</v>
      </c>
    </row>
    <row r="89" spans="1:13" ht="24" customHeight="1" thickBot="1" x14ac:dyDescent="0.25">
      <c r="A89" s="105"/>
      <c r="B89" s="75" t="s">
        <v>34</v>
      </c>
      <c r="C89" s="92" t="s">
        <v>241</v>
      </c>
      <c r="D89" s="108"/>
      <c r="E89" s="93" t="s">
        <v>244</v>
      </c>
      <c r="F89" s="93" t="s">
        <v>244</v>
      </c>
      <c r="G89" s="75" t="s">
        <v>246</v>
      </c>
      <c r="H89" s="77">
        <v>5743</v>
      </c>
      <c r="I89" s="77">
        <v>5743</v>
      </c>
      <c r="J89" s="77">
        <v>5743</v>
      </c>
      <c r="K89" s="105"/>
      <c r="L89" s="105"/>
      <c r="M89" s="76" t="s">
        <v>231</v>
      </c>
    </row>
    <row r="90" spans="1:13" ht="33" customHeight="1" thickBot="1" x14ac:dyDescent="0.25">
      <c r="A90" s="63" t="s">
        <v>219</v>
      </c>
      <c r="B90" s="63" t="s">
        <v>33</v>
      </c>
      <c r="C90" s="117" t="s">
        <v>67</v>
      </c>
      <c r="D90" s="118"/>
      <c r="E90" s="118"/>
      <c r="F90" s="118"/>
      <c r="G90" s="119"/>
      <c r="H90" s="85">
        <v>2125</v>
      </c>
      <c r="I90" s="85">
        <v>2700</v>
      </c>
      <c r="J90" s="85">
        <v>2700</v>
      </c>
      <c r="K90" s="63" t="s">
        <v>48</v>
      </c>
      <c r="L90" s="63" t="s">
        <v>29</v>
      </c>
      <c r="M90" s="84" t="s">
        <v>49</v>
      </c>
    </row>
    <row r="91" spans="1:13" ht="21" customHeight="1" thickBot="1" x14ac:dyDescent="0.25">
      <c r="A91" s="106" t="s">
        <v>222</v>
      </c>
      <c r="B91" s="106"/>
      <c r="C91" s="106"/>
      <c r="D91" s="106"/>
      <c r="E91" s="106"/>
      <c r="F91" s="106"/>
      <c r="G91" s="106"/>
      <c r="H91" s="81">
        <f>SUM(H67:H90)</f>
        <v>645720</v>
      </c>
      <c r="I91" s="81">
        <f t="shared" ref="I91:J91" si="2">SUM(I67:I90)</f>
        <v>761563</v>
      </c>
      <c r="J91" s="81">
        <f t="shared" si="2"/>
        <v>614648</v>
      </c>
      <c r="K91" s="82"/>
      <c r="L91" s="82"/>
      <c r="M91" s="83"/>
    </row>
    <row r="92" spans="1:13" s="3" customFormat="1" ht="15.75" customHeight="1" x14ac:dyDescent="0.2">
      <c r="A92" s="116"/>
      <c r="B92" s="116"/>
      <c r="C92" s="116"/>
      <c r="D92" s="116"/>
      <c r="E92" s="4"/>
      <c r="F92" s="4"/>
      <c r="G92" s="94" t="s">
        <v>223</v>
      </c>
      <c r="H92" s="95">
        <f>H91+H63</f>
        <v>1043746</v>
      </c>
      <c r="I92" s="95">
        <f t="shared" ref="I92:J92" si="3">I91+I63</f>
        <v>1194068</v>
      </c>
      <c r="J92" s="95">
        <f t="shared" si="3"/>
        <v>1040000</v>
      </c>
      <c r="K92" s="15"/>
      <c r="L92" s="15"/>
      <c r="M92" s="4"/>
    </row>
    <row r="93" spans="1:13" s="3" customFormat="1" x14ac:dyDescent="0.2">
      <c r="A93" s="122"/>
      <c r="B93" s="122"/>
      <c r="C93" s="122"/>
      <c r="D93" s="122"/>
      <c r="E93" s="33"/>
      <c r="F93" s="33"/>
      <c r="G93" s="6"/>
      <c r="H93" s="6"/>
      <c r="I93" s="6"/>
      <c r="J93" s="6"/>
      <c r="K93" s="32"/>
      <c r="L93" s="32"/>
      <c r="M93" s="33"/>
    </row>
    <row r="94" spans="1:13" s="5" customFormat="1" x14ac:dyDescent="0.2">
      <c r="A94" s="28"/>
      <c r="B94" s="28"/>
      <c r="C94" s="123" t="s">
        <v>44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</row>
    <row r="95" spans="1:13" s="5" customFormat="1" x14ac:dyDescent="0.2">
      <c r="A95" s="27"/>
      <c r="B95" s="27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</row>
    <row r="96" spans="1:13" s="5" customFormat="1" x14ac:dyDescent="0.2">
      <c r="A96" s="22"/>
      <c r="B96" s="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</row>
    <row r="97" spans="1:13" s="5" customFormat="1" x14ac:dyDescent="0.2">
      <c r="A97" s="26"/>
      <c r="B97" s="26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</row>
    <row r="98" spans="1:13" s="5" customFormat="1" x14ac:dyDescent="0.2">
      <c r="A98" s="22"/>
      <c r="B98" s="22"/>
      <c r="C98" s="22"/>
      <c r="D98" s="22"/>
      <c r="E98" s="4"/>
      <c r="F98" s="4"/>
      <c r="J98" s="6"/>
      <c r="K98" s="15"/>
      <c r="L98" s="15"/>
      <c r="M98" s="4"/>
    </row>
    <row r="99" spans="1:13" s="5" customFormat="1" x14ac:dyDescent="0.2">
      <c r="C99" s="4" t="s">
        <v>248</v>
      </c>
      <c r="D99" s="31"/>
      <c r="E99" s="4"/>
      <c r="F99" s="4"/>
      <c r="H99" s="121"/>
      <c r="I99" s="121"/>
      <c r="J99" s="61"/>
      <c r="K99" s="15"/>
      <c r="L99" s="15"/>
      <c r="M99" s="4"/>
    </row>
    <row r="100" spans="1:13" s="5" customFormat="1" ht="46.5" customHeight="1" x14ac:dyDescent="0.2">
      <c r="C100" s="29"/>
      <c r="D100" s="29"/>
      <c r="E100" s="29"/>
      <c r="F100" s="29"/>
      <c r="G100" s="29"/>
      <c r="H100" s="120" t="s">
        <v>45</v>
      </c>
      <c r="I100" s="120"/>
      <c r="J100" s="120"/>
      <c r="K100" s="56"/>
      <c r="L100" s="15"/>
      <c r="M100" s="4"/>
    </row>
    <row r="101" spans="1:13" s="5" customFormat="1" ht="12.75" customHeight="1" x14ac:dyDescent="0.2">
      <c r="C101" s="25"/>
      <c r="D101" s="25"/>
      <c r="E101" s="25"/>
      <c r="F101" s="25"/>
      <c r="G101" s="25"/>
      <c r="H101" s="113" t="s">
        <v>46</v>
      </c>
      <c r="I101" s="113"/>
      <c r="J101" s="113"/>
      <c r="K101" s="15"/>
      <c r="L101" s="15"/>
      <c r="M101" s="4"/>
    </row>
    <row r="102" spans="1:13" s="5" customFormat="1" x14ac:dyDescent="0.2">
      <c r="A102" s="22"/>
      <c r="B102" s="22"/>
      <c r="C102" s="22"/>
      <c r="D102" s="22"/>
      <c r="E102" s="4"/>
      <c r="F102" s="4"/>
      <c r="J102" s="6"/>
      <c r="K102" s="15"/>
      <c r="L102" s="15"/>
      <c r="M102" s="4"/>
    </row>
    <row r="103" spans="1:13" s="5" customFormat="1" x14ac:dyDescent="0.2">
      <c r="A103" s="26"/>
      <c r="B103" s="26"/>
      <c r="C103" s="21"/>
      <c r="D103" s="26"/>
      <c r="E103" s="4"/>
      <c r="F103" s="4"/>
      <c r="J103" s="6"/>
      <c r="K103" s="15"/>
      <c r="L103" s="15"/>
      <c r="M103" s="4"/>
    </row>
    <row r="104" spans="1:13" s="5" customFormat="1" x14ac:dyDescent="0.2">
      <c r="A104" s="22"/>
      <c r="B104" s="22"/>
      <c r="C104" s="38"/>
      <c r="D104" s="38"/>
      <c r="E104" s="41"/>
      <c r="F104" s="33"/>
      <c r="G104" s="6"/>
      <c r="H104" s="6"/>
      <c r="I104" s="6"/>
      <c r="J104" s="6"/>
      <c r="K104" s="32"/>
      <c r="L104" s="32"/>
      <c r="M104" s="33"/>
    </row>
    <row r="105" spans="1:13" s="5" customFormat="1" x14ac:dyDescent="0.2">
      <c r="A105" s="22"/>
      <c r="B105" s="22"/>
      <c r="C105" s="40"/>
      <c r="D105" s="39"/>
      <c r="E105" s="33"/>
      <c r="F105" s="33"/>
      <c r="G105" s="6"/>
      <c r="H105" s="6"/>
      <c r="I105" s="6"/>
      <c r="J105" s="6"/>
      <c r="K105" s="32"/>
      <c r="L105" s="32"/>
      <c r="M105" s="33"/>
    </row>
    <row r="106" spans="1:13" s="5" customFormat="1" x14ac:dyDescent="0.2">
      <c r="A106" s="22"/>
      <c r="B106" s="22"/>
      <c r="C106" s="38"/>
      <c r="D106" s="38"/>
      <c r="E106" s="33"/>
      <c r="F106" s="33"/>
      <c r="G106" s="6"/>
      <c r="H106" s="6"/>
      <c r="I106" s="6"/>
      <c r="J106" s="6"/>
      <c r="K106" s="32"/>
      <c r="L106" s="32"/>
      <c r="M106" s="33"/>
    </row>
    <row r="107" spans="1:13" x14ac:dyDescent="0.2">
      <c r="A107" s="2"/>
      <c r="B107" s="2"/>
      <c r="C107" s="10"/>
      <c r="D107" s="11"/>
      <c r="E107" s="10"/>
      <c r="F107" s="10"/>
      <c r="G107" s="7"/>
      <c r="H107" s="7"/>
      <c r="I107" s="7"/>
      <c r="J107" s="7"/>
      <c r="K107" s="12"/>
      <c r="L107" s="12"/>
      <c r="M107" s="10"/>
    </row>
  </sheetData>
  <mergeCells count="65">
    <mergeCell ref="A1:M1"/>
    <mergeCell ref="K43:K45"/>
    <mergeCell ref="L43:L45"/>
    <mergeCell ref="K11:K18"/>
    <mergeCell ref="D6:G6"/>
    <mergeCell ref="A7:C7"/>
    <mergeCell ref="D7:G7"/>
    <mergeCell ref="D9:M9"/>
    <mergeCell ref="A9:B10"/>
    <mergeCell ref="A11:A18"/>
    <mergeCell ref="G11:G18"/>
    <mergeCell ref="A6:C6"/>
    <mergeCell ref="A3:C3"/>
    <mergeCell ref="D3:G3"/>
    <mergeCell ref="A4:C4"/>
    <mergeCell ref="D4:G4"/>
    <mergeCell ref="H101:J101"/>
    <mergeCell ref="A5:C5"/>
    <mergeCell ref="D5:G5"/>
    <mergeCell ref="A92:D92"/>
    <mergeCell ref="C90:G90"/>
    <mergeCell ref="G52:G55"/>
    <mergeCell ref="H100:J100"/>
    <mergeCell ref="H99:I99"/>
    <mergeCell ref="A93:D93"/>
    <mergeCell ref="A88:A89"/>
    <mergeCell ref="A85:A87"/>
    <mergeCell ref="A77:A83"/>
    <mergeCell ref="A67:A72"/>
    <mergeCell ref="G46:G51"/>
    <mergeCell ref="C94:M97"/>
    <mergeCell ref="L11:L18"/>
    <mergeCell ref="A43:A45"/>
    <mergeCell ref="G43:G45"/>
    <mergeCell ref="K19:K42"/>
    <mergeCell ref="L19:L42"/>
    <mergeCell ref="A19:A42"/>
    <mergeCell ref="C19:C42"/>
    <mergeCell ref="D19:D42"/>
    <mergeCell ref="G19:G30"/>
    <mergeCell ref="G31:G42"/>
    <mergeCell ref="K86:K87"/>
    <mergeCell ref="L86:L87"/>
    <mergeCell ref="G85:G87"/>
    <mergeCell ref="D11:D18"/>
    <mergeCell ref="M56:M57"/>
    <mergeCell ref="K71:K72"/>
    <mergeCell ref="L71:L72"/>
    <mergeCell ref="G67:G72"/>
    <mergeCell ref="A2:M2"/>
    <mergeCell ref="G77:G83"/>
    <mergeCell ref="A46:A51"/>
    <mergeCell ref="A63:G63"/>
    <mergeCell ref="A91:G91"/>
    <mergeCell ref="A52:A55"/>
    <mergeCell ref="D56:D57"/>
    <mergeCell ref="A56:A59"/>
    <mergeCell ref="A60:A62"/>
    <mergeCell ref="G60:G62"/>
    <mergeCell ref="G56:G59"/>
    <mergeCell ref="E56:E57"/>
    <mergeCell ref="F56:F57"/>
    <mergeCell ref="D88:D89"/>
    <mergeCell ref="K88:K89"/>
    <mergeCell ref="L88:L89"/>
  </mergeCells>
  <phoneticPr fontId="0" type="noConversion"/>
  <printOptions horizontalCentered="1" verticalCentered="1"/>
  <pageMargins left="0.27559055118110237" right="0.27559055118110237" top="0.55118110236220474" bottom="0.55118110236220474" header="0.27559055118110237" footer="0.31496062992125984"/>
  <pageSetup paperSize="8" scale="75" orientation="landscape" r:id="rId1"/>
  <headerFooter alignWithMargins="0"/>
  <rowBreaks count="1" manualBreakCount="1">
    <brk id="6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számlaösszesítő</vt:lpstr>
      <vt:lpstr>számlaösszesítő!Nyomtatási_terület</vt:lpstr>
    </vt:vector>
  </TitlesOfParts>
  <Company>OKMT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Bacskai Klára</cp:lastModifiedBy>
  <cp:lastPrinted>2021-01-11T09:36:17Z</cp:lastPrinted>
  <dcterms:created xsi:type="dcterms:W3CDTF">2011-09-08T07:30:31Z</dcterms:created>
  <dcterms:modified xsi:type="dcterms:W3CDTF">2021-01-20T07:53:14Z</dcterms:modified>
</cp:coreProperties>
</file>