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zaalexandra\Desktop\Szandra\TESTÜLET\határozatok\2021\"/>
    </mc:Choice>
  </mc:AlternateContent>
  <xr:revisionPtr revIDLastSave="0" documentId="13_ncr:1_{B9A0FA18-7A49-4420-A868-D58AF5085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iskőrö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H12" i="1" s="1"/>
  <c r="G6" i="1"/>
  <c r="G12" i="1" s="1"/>
  <c r="F6" i="1"/>
  <c r="E6" i="1"/>
</calcChain>
</file>

<file path=xl/sharedStrings.xml><?xml version="1.0" encoding="utf-8"?>
<sst xmlns="http://schemas.openxmlformats.org/spreadsheetml/2006/main" count="22" uniqueCount="20">
  <si>
    <t>Önkormányzat</t>
  </si>
  <si>
    <t>A cserélni kívánt berendezés</t>
  </si>
  <si>
    <t>A tervezett berendezés megnevezése</t>
  </si>
  <si>
    <t>Nettó összeg (Ft)</t>
  </si>
  <si>
    <t>ÁFA (Ft)</t>
  </si>
  <si>
    <t>Bruttó összeg (Ft)</t>
  </si>
  <si>
    <t>Önrész összege (Ft)</t>
  </si>
  <si>
    <t>Támogatás összege (Ft)</t>
  </si>
  <si>
    <t>Kiskőrös Város Önkormányzata</t>
  </si>
  <si>
    <t>Robuschi ES 65/2P-F fúvó</t>
  </si>
  <si>
    <t>Robuschi ES 65/2P-F fúvó, szennyvíztisztító telep</t>
  </si>
  <si>
    <t>FLYGT 3085 MT szivattyú</t>
  </si>
  <si>
    <t>FLYGT 3085 MT szivattyú 5.sz. Damjanich utcai átemelő</t>
  </si>
  <si>
    <t>Jung Pumpen 35/2 szivattyú</t>
  </si>
  <si>
    <t>FLYGT 3085 MT szivattyú Szennyvíztisztító telep recirkulációs szivattyú</t>
  </si>
  <si>
    <t>FLYGT 3153 MT szivattyú</t>
  </si>
  <si>
    <t>FLYGT 3153 MT szivattyú Szennyvíztisztító telep nyersvíz feladómű</t>
  </si>
  <si>
    <t>EC 3022.432 szivattyú</t>
  </si>
  <si>
    <t>Kiskőrös</t>
  </si>
  <si>
    <t xml:space="preserve"> 1. melléklet a 20/2021.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</si>
</sst>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0" fontId="7" fillId="0" borderId="0" xfId="0" applyFont="1"/>
    <xf numFmtId="3" fontId="0" fillId="2" borderId="3" xfId="0" applyNumberFormat="1" applyFill="1" applyBorder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ál" xfId="0" builtinId="0"/>
    <cellStyle name="Normá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tabSelected="1" workbookViewId="0">
      <selection activeCell="G7" sqref="G7"/>
    </sheetView>
  </sheetViews>
  <sheetFormatPr defaultRowHeight="15" x14ac:dyDescent="0.25"/>
  <cols>
    <col min="1" max="2" width="19.28515625" customWidth="1"/>
    <col min="3" max="3" width="24.28515625" customWidth="1"/>
    <col min="4" max="4" width="13.28515625" customWidth="1"/>
    <col min="5" max="5" width="11" customWidth="1"/>
    <col min="6" max="6" width="11.85546875" customWidth="1"/>
    <col min="7" max="8" width="14.28515625" customWidth="1"/>
  </cols>
  <sheetData>
    <row r="2" spans="1:11" x14ac:dyDescent="0.25">
      <c r="E2" s="9" t="s">
        <v>19</v>
      </c>
      <c r="F2" s="10"/>
      <c r="G2" s="10"/>
      <c r="H2" s="10"/>
    </row>
    <row r="4" spans="1:11" ht="51" customHeight="1" x14ac:dyDescent="0.25">
      <c r="B4" s="16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1"/>
      <c r="J4" s="12"/>
      <c r="K4" s="12"/>
    </row>
    <row r="5" spans="1:11" x14ac:dyDescent="0.25">
      <c r="B5" s="17"/>
      <c r="C5" s="13"/>
      <c r="D5" s="13"/>
      <c r="E5" s="13"/>
      <c r="F5" s="13"/>
      <c r="G5" s="13"/>
      <c r="H5" s="13"/>
    </row>
    <row r="6" spans="1:11" ht="42.75" x14ac:dyDescent="0.25">
      <c r="A6" s="15" t="s">
        <v>0</v>
      </c>
      <c r="B6" s="1" t="s">
        <v>9</v>
      </c>
      <c r="C6" s="2" t="s">
        <v>10</v>
      </c>
      <c r="D6" s="3">
        <v>7920000</v>
      </c>
      <c r="E6" s="4">
        <f>D6*0.27</f>
        <v>2138400</v>
      </c>
      <c r="F6" s="4">
        <f>D6*1.27</f>
        <v>10058400</v>
      </c>
      <c r="G6" s="4">
        <f>D6*0.3</f>
        <v>2376000</v>
      </c>
      <c r="H6" s="4">
        <f>D6*0.7</f>
        <v>5544000</v>
      </c>
    </row>
    <row r="7" spans="1:11" ht="57" x14ac:dyDescent="0.25">
      <c r="A7" s="15"/>
      <c r="B7" s="1" t="s">
        <v>11</v>
      </c>
      <c r="C7" s="2" t="s">
        <v>12</v>
      </c>
      <c r="D7" s="5">
        <v>1300000</v>
      </c>
      <c r="E7" s="4">
        <f t="shared" ref="E7:E11" si="0">D7*0.27</f>
        <v>351000</v>
      </c>
      <c r="F7" s="4">
        <f t="shared" ref="F7:F11" si="1">D7*1.27</f>
        <v>1651000</v>
      </c>
      <c r="G7" s="4">
        <f t="shared" ref="G7:G11" si="2">D7*0.3</f>
        <v>390000</v>
      </c>
      <c r="H7" s="4">
        <f t="shared" ref="H7:H11" si="3">D7*0.7</f>
        <v>910000</v>
      </c>
    </row>
    <row r="8" spans="1:11" ht="57" x14ac:dyDescent="0.25">
      <c r="A8" s="14" t="s">
        <v>8</v>
      </c>
      <c r="B8" s="1" t="s">
        <v>13</v>
      </c>
      <c r="C8" s="2" t="s">
        <v>12</v>
      </c>
      <c r="D8" s="5">
        <v>1300000</v>
      </c>
      <c r="E8" s="4">
        <f t="shared" si="0"/>
        <v>351000</v>
      </c>
      <c r="F8" s="4">
        <f t="shared" si="1"/>
        <v>1651000</v>
      </c>
      <c r="G8" s="4">
        <f t="shared" si="2"/>
        <v>390000</v>
      </c>
      <c r="H8" s="4">
        <f t="shared" si="3"/>
        <v>910000</v>
      </c>
    </row>
    <row r="9" spans="1:11" ht="57" x14ac:dyDescent="0.25">
      <c r="A9" s="14"/>
      <c r="B9" s="1" t="s">
        <v>11</v>
      </c>
      <c r="C9" s="2" t="s">
        <v>14</v>
      </c>
      <c r="D9" s="5">
        <v>1300000</v>
      </c>
      <c r="E9" s="4">
        <f t="shared" si="0"/>
        <v>351000</v>
      </c>
      <c r="F9" s="4">
        <f t="shared" si="1"/>
        <v>1651000</v>
      </c>
      <c r="G9" s="4">
        <f t="shared" si="2"/>
        <v>390000</v>
      </c>
      <c r="H9" s="4">
        <f t="shared" si="3"/>
        <v>910000</v>
      </c>
    </row>
    <row r="10" spans="1:11" ht="57" x14ac:dyDescent="0.25">
      <c r="A10" s="14"/>
      <c r="B10" s="1" t="s">
        <v>15</v>
      </c>
      <c r="C10" s="2" t="s">
        <v>16</v>
      </c>
      <c r="D10" s="5">
        <v>4400000</v>
      </c>
      <c r="E10" s="4">
        <f t="shared" si="0"/>
        <v>1188000</v>
      </c>
      <c r="F10" s="4">
        <f t="shared" si="1"/>
        <v>5588000</v>
      </c>
      <c r="G10" s="4">
        <f t="shared" si="2"/>
        <v>1320000</v>
      </c>
      <c r="H10" s="4">
        <f t="shared" si="3"/>
        <v>3080000</v>
      </c>
    </row>
    <row r="11" spans="1:11" x14ac:dyDescent="0.25">
      <c r="A11" s="14"/>
      <c r="B11" s="1" t="s">
        <v>18</v>
      </c>
      <c r="C11" s="2" t="s">
        <v>17</v>
      </c>
      <c r="D11" s="6">
        <v>1090580</v>
      </c>
      <c r="E11" s="4">
        <f t="shared" si="0"/>
        <v>294456.60000000003</v>
      </c>
      <c r="F11" s="4">
        <f t="shared" si="1"/>
        <v>1385036.6</v>
      </c>
      <c r="G11" s="4">
        <f t="shared" si="2"/>
        <v>327174</v>
      </c>
      <c r="H11" s="4">
        <f t="shared" si="3"/>
        <v>763406</v>
      </c>
    </row>
    <row r="12" spans="1:11" x14ac:dyDescent="0.25">
      <c r="A12" s="14"/>
      <c r="B12" s="7"/>
      <c r="D12" s="8">
        <f>SUM(D6:D11)</f>
        <v>17310580</v>
      </c>
      <c r="G12" s="8">
        <f>SUM(G6:G11)</f>
        <v>5193174</v>
      </c>
      <c r="H12" s="8">
        <f>SUM(H6:H11)</f>
        <v>12117406</v>
      </c>
    </row>
    <row r="13" spans="1:11" x14ac:dyDescent="0.25">
      <c r="A13" s="14"/>
    </row>
  </sheetData>
  <mergeCells count="11">
    <mergeCell ref="E2:H2"/>
    <mergeCell ref="I4:K4"/>
    <mergeCell ref="G4:G5"/>
    <mergeCell ref="H4:H5"/>
    <mergeCell ref="A8:A13"/>
    <mergeCell ref="A6:A7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Kiskőrös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juhasz.katalin</dc:creator>
  <cp:lastModifiedBy>Bacskai Klára</cp:lastModifiedBy>
  <cp:lastPrinted>2021-07-05T07:27:25Z</cp:lastPrinted>
  <dcterms:created xsi:type="dcterms:W3CDTF">2021-06-24T11:06:58Z</dcterms:created>
  <dcterms:modified xsi:type="dcterms:W3CDTF">2021-07-05T07:27:29Z</dcterms:modified>
</cp:coreProperties>
</file>