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Barbi\TESTÜLET\Határozat\2023\"/>
    </mc:Choice>
  </mc:AlternateContent>
  <xr:revisionPtr revIDLastSave="0" documentId="8_{2AB35812-58DC-4E8C-A615-DBA9E7CF4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." sheetId="22" r:id="rId1"/>
    <sheet name="Munka1" sheetId="19" r:id="rId2"/>
    <sheet name="Munka2" sheetId="20" r:id="rId3"/>
  </sheets>
  <calcPr calcId="191029"/>
</workbook>
</file>

<file path=xl/calcChain.xml><?xml version="1.0" encoding="utf-8"?>
<calcChain xmlns="http://schemas.openxmlformats.org/spreadsheetml/2006/main">
  <c r="G130" i="22" l="1"/>
  <c r="F83" i="22" l="1"/>
  <c r="G81" i="22"/>
  <c r="G28" i="22"/>
  <c r="C28" i="22"/>
  <c r="G16" i="22"/>
  <c r="F30" i="22" l="1"/>
  <c r="G92" i="22" l="1"/>
  <c r="G91" i="22"/>
  <c r="G90" i="22"/>
  <c r="G39" i="22"/>
  <c r="G43" i="22"/>
  <c r="G33" i="22"/>
  <c r="G95" i="22" l="1"/>
  <c r="G87" i="22"/>
  <c r="E21" i="22"/>
  <c r="G72" i="22"/>
  <c r="G71" i="22"/>
  <c r="G70" i="22"/>
  <c r="G35" i="22" l="1"/>
  <c r="E30" i="22"/>
  <c r="G17" i="22"/>
  <c r="G139" i="22" l="1"/>
  <c r="E74" i="22"/>
  <c r="F74" i="22"/>
  <c r="G68" i="22"/>
  <c r="F93" i="22"/>
  <c r="E93" i="22"/>
  <c r="G85" i="22"/>
  <c r="G93" i="22" l="1"/>
  <c r="F41" i="22"/>
  <c r="E41" i="22"/>
  <c r="G38" i="22"/>
  <c r="G40" i="22"/>
  <c r="G41" i="22" l="1"/>
  <c r="G151" i="22"/>
  <c r="G141" i="22"/>
  <c r="E83" i="22"/>
  <c r="G82" i="22"/>
  <c r="G80" i="22"/>
  <c r="G79" i="22"/>
  <c r="G78" i="22"/>
  <c r="G77" i="22"/>
  <c r="G73" i="22"/>
  <c r="G69" i="22"/>
  <c r="G29" i="22"/>
  <c r="G27" i="22"/>
  <c r="G26" i="22"/>
  <c r="G25" i="22"/>
  <c r="G24" i="22"/>
  <c r="F21" i="22"/>
  <c r="G20" i="22"/>
  <c r="G19" i="22"/>
  <c r="G18" i="22"/>
  <c r="G15" i="22"/>
  <c r="G74" i="22" l="1"/>
  <c r="G30" i="22"/>
  <c r="G21" i="22"/>
  <c r="G83" i="22"/>
  <c r="G143" i="22"/>
  <c r="G97" i="22" l="1"/>
  <c r="G46" i="22"/>
</calcChain>
</file>

<file path=xl/sharedStrings.xml><?xml version="1.0" encoding="utf-8"?>
<sst xmlns="http://schemas.openxmlformats.org/spreadsheetml/2006/main" count="126" uniqueCount="67">
  <si>
    <t>1.</t>
  </si>
  <si>
    <t>-</t>
  </si>
  <si>
    <t>2.</t>
  </si>
  <si>
    <t>3.</t>
  </si>
  <si>
    <t>4.</t>
  </si>
  <si>
    <t>Schäffer Tamás András</t>
  </si>
  <si>
    <t>Intézményüzemeltetési tevékenység:</t>
  </si>
  <si>
    <t>Kiskőrösi Óvodák:</t>
  </si>
  <si>
    <t>Köztisztaság, parkfenntartási tevékenység</t>
  </si>
  <si>
    <t>Zöldterületek kezelése:</t>
  </si>
  <si>
    <t>Város-, közsséggazdálkodási egyéb szolgáltatások:</t>
  </si>
  <si>
    <t>Tevékenység tervezett árbevétele:</t>
  </si>
  <si>
    <t>Karbantartás valamennyi telephelyen:</t>
  </si>
  <si>
    <t>Tevékenység tervezett bevétele:</t>
  </si>
  <si>
    <t>támogatás</t>
  </si>
  <si>
    <t>árbevétel</t>
  </si>
  <si>
    <t>összesen</t>
  </si>
  <si>
    <t>Általános költségek támogatása:</t>
  </si>
  <si>
    <t>Nonprofit tevékenység tervezett összes bevétele:</t>
  </si>
  <si>
    <t>személyi</t>
  </si>
  <si>
    <t>dologi</t>
  </si>
  <si>
    <t>Önkormányzati közfeladatok  bevétei:</t>
  </si>
  <si>
    <t>Önkormányzati közfeladatok  kiadásai:</t>
  </si>
  <si>
    <t>Tevékenység tervezett kiadásai:</t>
  </si>
  <si>
    <t>Egyéb tevékenység tervezett bevétele:</t>
  </si>
  <si>
    <t>Értékesítés (továbbszámlázott szolgáltatás)</t>
  </si>
  <si>
    <t>Személyi jellegű költségek (bér+járulék)</t>
  </si>
  <si>
    <t>Értékesített szolgáltatások</t>
  </si>
  <si>
    <t>Egyéb tevékenység  eredménye:</t>
  </si>
  <si>
    <t>TERVEZETT BERUHÁZÁSOK</t>
  </si>
  <si>
    <t>összesen:</t>
  </si>
  <si>
    <t xml:space="preserve"> </t>
  </si>
  <si>
    <t xml:space="preserve">     ügyvezető igazgató</t>
  </si>
  <si>
    <t>Egyéb közteületfenntartási feladat</t>
  </si>
  <si>
    <t>Nonprofit tevékenység tervezett összes kiadásai:</t>
  </si>
  <si>
    <t>Nonprofit tevékenység tervezett eredménye:</t>
  </si>
  <si>
    <t>A fel nem használt támogatást, bevételt a támogatónak  visszafizeti.</t>
  </si>
  <si>
    <t>EGYÉB VÁLLALKOZÁSI  TEVÉKENYSÉG</t>
  </si>
  <si>
    <r>
      <t>E</t>
    </r>
    <r>
      <rPr>
        <b/>
        <sz val="12"/>
        <color theme="1"/>
        <rFont val="Calibri"/>
        <family val="2"/>
        <charset val="238"/>
        <scheme val="minor"/>
      </rPr>
      <t>gyéb tevékenység  tervezett ráfordításai:</t>
    </r>
  </si>
  <si>
    <t>Eladott áruk (anyagok) értéke</t>
  </si>
  <si>
    <t>Egyéb ráfordítások</t>
  </si>
  <si>
    <t xml:space="preserve">Társasági adó </t>
  </si>
  <si>
    <t>Adózott eredmény</t>
  </si>
  <si>
    <t>NONPROFIT TEVÉKENYSÉG</t>
  </si>
  <si>
    <t>Sportlétesítmények kezelése</t>
  </si>
  <si>
    <t>Turisztikai szolgáltatás, rendezvényszervezés</t>
  </si>
  <si>
    <t>Szabadidőpark</t>
  </si>
  <si>
    <t>Elhasználódott  kisértékű eszközök pótlása</t>
  </si>
  <si>
    <t>Településfejl. kapcsolatos mérnöki tevékenység</t>
  </si>
  <si>
    <t>5.</t>
  </si>
  <si>
    <t>6.</t>
  </si>
  <si>
    <t>Fürdő üzemeltetése</t>
  </si>
  <si>
    <t>Egyéb közterületfenntartási feladat</t>
  </si>
  <si>
    <t>Közmunka program</t>
  </si>
  <si>
    <t>Intézmények takarítása</t>
  </si>
  <si>
    <t>Városi rendezvények szervezése, lebonyolítása</t>
  </si>
  <si>
    <t xml:space="preserve"> -</t>
  </si>
  <si>
    <t>"Együtt a szebb jövőért"  pályázat rendezvényei</t>
  </si>
  <si>
    <t>János Vitéz Látogatoközpont</t>
  </si>
  <si>
    <t>Csapadékcsatorna hálózat üzemeltetés admin.</t>
  </si>
  <si>
    <t>Városi rendezvények  lebonyolítása</t>
  </si>
  <si>
    <t>"Petőfi 200"  pályázat rendezvényei</t>
  </si>
  <si>
    <t>EFOP-153-16-2017-00102 pályázat rendezvényei</t>
  </si>
  <si>
    <t>Értékesíes (készletek)</t>
  </si>
  <si>
    <t>Kiskőrösi Rónaszéki Fürdő Büfé</t>
  </si>
  <si>
    <t>Kiskőrös, 2023. május …..</t>
  </si>
  <si>
    <t>2. melléklet a 60/2023. Képv. test. 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</si>
</sst>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&quot; E Ft&quot;"/>
    <numFmt numFmtId="165" formatCode="&quot;+&quot;\ #,##0&quot; E Ft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/>
    <xf numFmtId="164" fontId="4" fillId="0" borderId="0" xfId="0" applyNumberFormat="1" applyFont="1"/>
    <xf numFmtId="44" fontId="4" fillId="0" borderId="0" xfId="1" applyFont="1"/>
    <xf numFmtId="0" fontId="4" fillId="0" borderId="0" xfId="0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0" fillId="0" borderId="2" xfId="0" applyNumberFormat="1" applyFont="1" applyBorder="1"/>
    <xf numFmtId="164" fontId="4" fillId="0" borderId="2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11" fillId="0" borderId="0" xfId="0" applyFont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44" fontId="4" fillId="0" borderId="2" xfId="1" applyFont="1" applyBorder="1"/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8" fillId="0" borderId="0" xfId="0" applyNumberFormat="1" applyFont="1"/>
    <xf numFmtId="0" fontId="4" fillId="0" borderId="2" xfId="0" applyFont="1" applyBorder="1"/>
    <xf numFmtId="164" fontId="8" fillId="0" borderId="2" xfId="0" applyNumberFormat="1" applyFont="1" applyBorder="1"/>
    <xf numFmtId="0" fontId="12" fillId="0" borderId="0" xfId="0" applyFont="1"/>
    <xf numFmtId="164" fontId="13" fillId="0" borderId="0" xfId="0" applyNumberFormat="1" applyFont="1"/>
    <xf numFmtId="0" fontId="8" fillId="0" borderId="0" xfId="0" applyFont="1" applyAlignment="1">
      <alignment horizontal="right"/>
    </xf>
    <xf numFmtId="0" fontId="14" fillId="0" borderId="0" xfId="0" applyFont="1"/>
    <xf numFmtId="0" fontId="8" fillId="0" borderId="3" xfId="0" applyFont="1" applyBorder="1"/>
    <xf numFmtId="0" fontId="15" fillId="0" borderId="0" xfId="0" applyFont="1"/>
    <xf numFmtId="165" fontId="15" fillId="0" borderId="2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164" fontId="14" fillId="0" borderId="2" xfId="0" applyNumberFormat="1" applyFont="1" applyBorder="1"/>
    <xf numFmtId="44" fontId="8" fillId="0" borderId="2" xfId="1" applyFont="1" applyBorder="1"/>
    <xf numFmtId="0" fontId="4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8"/>
  <dimension ref="A1:G161"/>
  <sheetViews>
    <sheetView tabSelected="1" view="pageBreakPreview" zoomScaleNormal="100" zoomScaleSheetLayoutView="100" workbookViewId="0">
      <selection activeCell="N11" sqref="N11"/>
    </sheetView>
  </sheetViews>
  <sheetFormatPr defaultRowHeight="15" x14ac:dyDescent="0.25"/>
  <cols>
    <col min="1" max="1" width="2.5703125" customWidth="1"/>
    <col min="2" max="2" width="3.140625" customWidth="1"/>
    <col min="3" max="3" width="2.85546875" customWidth="1"/>
    <col min="4" max="4" width="47.42578125" customWidth="1"/>
    <col min="5" max="5" width="12.5703125" style="2" customWidth="1"/>
    <col min="6" max="6" width="12.5703125" style="3" customWidth="1"/>
    <col min="7" max="7" width="13.42578125" customWidth="1"/>
    <col min="256" max="256" width="3.85546875" customWidth="1"/>
    <col min="257" max="257" width="4.85546875" customWidth="1"/>
    <col min="258" max="258" width="2.85546875" customWidth="1"/>
    <col min="259" max="259" width="55.28515625" customWidth="1"/>
    <col min="260" max="260" width="14.28515625" customWidth="1"/>
    <col min="512" max="512" width="3.85546875" customWidth="1"/>
    <col min="513" max="513" width="4.85546875" customWidth="1"/>
    <col min="514" max="514" width="2.85546875" customWidth="1"/>
    <col min="515" max="515" width="55.28515625" customWidth="1"/>
    <col min="516" max="516" width="14.28515625" customWidth="1"/>
    <col min="768" max="768" width="3.85546875" customWidth="1"/>
    <col min="769" max="769" width="4.85546875" customWidth="1"/>
    <col min="770" max="770" width="2.85546875" customWidth="1"/>
    <col min="771" max="771" width="55.28515625" customWidth="1"/>
    <col min="772" max="772" width="14.28515625" customWidth="1"/>
    <col min="1024" max="1024" width="3.85546875" customWidth="1"/>
    <col min="1025" max="1025" width="4.85546875" customWidth="1"/>
    <col min="1026" max="1026" width="2.85546875" customWidth="1"/>
    <col min="1027" max="1027" width="55.28515625" customWidth="1"/>
    <col min="1028" max="1028" width="14.28515625" customWidth="1"/>
    <col min="1280" max="1280" width="3.85546875" customWidth="1"/>
    <col min="1281" max="1281" width="4.85546875" customWidth="1"/>
    <col min="1282" max="1282" width="2.85546875" customWidth="1"/>
    <col min="1283" max="1283" width="55.28515625" customWidth="1"/>
    <col min="1284" max="1284" width="14.28515625" customWidth="1"/>
    <col min="1536" max="1536" width="3.85546875" customWidth="1"/>
    <col min="1537" max="1537" width="4.85546875" customWidth="1"/>
    <col min="1538" max="1538" width="2.85546875" customWidth="1"/>
    <col min="1539" max="1539" width="55.28515625" customWidth="1"/>
    <col min="1540" max="1540" width="14.28515625" customWidth="1"/>
    <col min="1792" max="1792" width="3.85546875" customWidth="1"/>
    <col min="1793" max="1793" width="4.85546875" customWidth="1"/>
    <col min="1794" max="1794" width="2.85546875" customWidth="1"/>
    <col min="1795" max="1795" width="55.28515625" customWidth="1"/>
    <col min="1796" max="1796" width="14.28515625" customWidth="1"/>
    <col min="2048" max="2048" width="3.85546875" customWidth="1"/>
    <col min="2049" max="2049" width="4.85546875" customWidth="1"/>
    <col min="2050" max="2050" width="2.85546875" customWidth="1"/>
    <col min="2051" max="2051" width="55.28515625" customWidth="1"/>
    <col min="2052" max="2052" width="14.28515625" customWidth="1"/>
    <col min="2304" max="2304" width="3.85546875" customWidth="1"/>
    <col min="2305" max="2305" width="4.85546875" customWidth="1"/>
    <col min="2306" max="2306" width="2.85546875" customWidth="1"/>
    <col min="2307" max="2307" width="55.28515625" customWidth="1"/>
    <col min="2308" max="2308" width="14.28515625" customWidth="1"/>
    <col min="2560" max="2560" width="3.85546875" customWidth="1"/>
    <col min="2561" max="2561" width="4.85546875" customWidth="1"/>
    <col min="2562" max="2562" width="2.85546875" customWidth="1"/>
    <col min="2563" max="2563" width="55.28515625" customWidth="1"/>
    <col min="2564" max="2564" width="14.28515625" customWidth="1"/>
    <col min="2816" max="2816" width="3.85546875" customWidth="1"/>
    <col min="2817" max="2817" width="4.85546875" customWidth="1"/>
    <col min="2818" max="2818" width="2.85546875" customWidth="1"/>
    <col min="2819" max="2819" width="55.28515625" customWidth="1"/>
    <col min="2820" max="2820" width="14.28515625" customWidth="1"/>
    <col min="3072" max="3072" width="3.85546875" customWidth="1"/>
    <col min="3073" max="3073" width="4.85546875" customWidth="1"/>
    <col min="3074" max="3074" width="2.85546875" customWidth="1"/>
    <col min="3075" max="3075" width="55.28515625" customWidth="1"/>
    <col min="3076" max="3076" width="14.28515625" customWidth="1"/>
    <col min="3328" max="3328" width="3.85546875" customWidth="1"/>
    <col min="3329" max="3329" width="4.85546875" customWidth="1"/>
    <col min="3330" max="3330" width="2.85546875" customWidth="1"/>
    <col min="3331" max="3331" width="55.28515625" customWidth="1"/>
    <col min="3332" max="3332" width="14.28515625" customWidth="1"/>
    <col min="3584" max="3584" width="3.85546875" customWidth="1"/>
    <col min="3585" max="3585" width="4.85546875" customWidth="1"/>
    <col min="3586" max="3586" width="2.85546875" customWidth="1"/>
    <col min="3587" max="3587" width="55.28515625" customWidth="1"/>
    <col min="3588" max="3588" width="14.28515625" customWidth="1"/>
    <col min="3840" max="3840" width="3.85546875" customWidth="1"/>
    <col min="3841" max="3841" width="4.85546875" customWidth="1"/>
    <col min="3842" max="3842" width="2.85546875" customWidth="1"/>
    <col min="3843" max="3843" width="55.28515625" customWidth="1"/>
    <col min="3844" max="3844" width="14.28515625" customWidth="1"/>
    <col min="4096" max="4096" width="3.85546875" customWidth="1"/>
    <col min="4097" max="4097" width="4.85546875" customWidth="1"/>
    <col min="4098" max="4098" width="2.85546875" customWidth="1"/>
    <col min="4099" max="4099" width="55.28515625" customWidth="1"/>
    <col min="4100" max="4100" width="14.28515625" customWidth="1"/>
    <col min="4352" max="4352" width="3.85546875" customWidth="1"/>
    <col min="4353" max="4353" width="4.85546875" customWidth="1"/>
    <col min="4354" max="4354" width="2.85546875" customWidth="1"/>
    <col min="4355" max="4355" width="55.28515625" customWidth="1"/>
    <col min="4356" max="4356" width="14.28515625" customWidth="1"/>
    <col min="4608" max="4608" width="3.85546875" customWidth="1"/>
    <col min="4609" max="4609" width="4.85546875" customWidth="1"/>
    <col min="4610" max="4610" width="2.85546875" customWidth="1"/>
    <col min="4611" max="4611" width="55.28515625" customWidth="1"/>
    <col min="4612" max="4612" width="14.28515625" customWidth="1"/>
    <col min="4864" max="4864" width="3.85546875" customWidth="1"/>
    <col min="4865" max="4865" width="4.85546875" customWidth="1"/>
    <col min="4866" max="4866" width="2.85546875" customWidth="1"/>
    <col min="4867" max="4867" width="55.28515625" customWidth="1"/>
    <col min="4868" max="4868" width="14.28515625" customWidth="1"/>
    <col min="5120" max="5120" width="3.85546875" customWidth="1"/>
    <col min="5121" max="5121" width="4.85546875" customWidth="1"/>
    <col min="5122" max="5122" width="2.85546875" customWidth="1"/>
    <col min="5123" max="5123" width="55.28515625" customWidth="1"/>
    <col min="5124" max="5124" width="14.28515625" customWidth="1"/>
    <col min="5376" max="5376" width="3.85546875" customWidth="1"/>
    <col min="5377" max="5377" width="4.85546875" customWidth="1"/>
    <col min="5378" max="5378" width="2.85546875" customWidth="1"/>
    <col min="5379" max="5379" width="55.28515625" customWidth="1"/>
    <col min="5380" max="5380" width="14.28515625" customWidth="1"/>
    <col min="5632" max="5632" width="3.85546875" customWidth="1"/>
    <col min="5633" max="5633" width="4.85546875" customWidth="1"/>
    <col min="5634" max="5634" width="2.85546875" customWidth="1"/>
    <col min="5635" max="5635" width="55.28515625" customWidth="1"/>
    <col min="5636" max="5636" width="14.28515625" customWidth="1"/>
    <col min="5888" max="5888" width="3.85546875" customWidth="1"/>
    <col min="5889" max="5889" width="4.85546875" customWidth="1"/>
    <col min="5890" max="5890" width="2.85546875" customWidth="1"/>
    <col min="5891" max="5891" width="55.28515625" customWidth="1"/>
    <col min="5892" max="5892" width="14.28515625" customWidth="1"/>
    <col min="6144" max="6144" width="3.85546875" customWidth="1"/>
    <col min="6145" max="6145" width="4.85546875" customWidth="1"/>
    <col min="6146" max="6146" width="2.85546875" customWidth="1"/>
    <col min="6147" max="6147" width="55.28515625" customWidth="1"/>
    <col min="6148" max="6148" width="14.28515625" customWidth="1"/>
    <col min="6400" max="6400" width="3.85546875" customWidth="1"/>
    <col min="6401" max="6401" width="4.85546875" customWidth="1"/>
    <col min="6402" max="6402" width="2.85546875" customWidth="1"/>
    <col min="6403" max="6403" width="55.28515625" customWidth="1"/>
    <col min="6404" max="6404" width="14.28515625" customWidth="1"/>
    <col min="6656" max="6656" width="3.85546875" customWidth="1"/>
    <col min="6657" max="6657" width="4.85546875" customWidth="1"/>
    <col min="6658" max="6658" width="2.85546875" customWidth="1"/>
    <col min="6659" max="6659" width="55.28515625" customWidth="1"/>
    <col min="6660" max="6660" width="14.28515625" customWidth="1"/>
    <col min="6912" max="6912" width="3.85546875" customWidth="1"/>
    <col min="6913" max="6913" width="4.85546875" customWidth="1"/>
    <col min="6914" max="6914" width="2.85546875" customWidth="1"/>
    <col min="6915" max="6915" width="55.28515625" customWidth="1"/>
    <col min="6916" max="6916" width="14.28515625" customWidth="1"/>
    <col min="7168" max="7168" width="3.85546875" customWidth="1"/>
    <col min="7169" max="7169" width="4.85546875" customWidth="1"/>
    <col min="7170" max="7170" width="2.85546875" customWidth="1"/>
    <col min="7171" max="7171" width="55.28515625" customWidth="1"/>
    <col min="7172" max="7172" width="14.28515625" customWidth="1"/>
    <col min="7424" max="7424" width="3.85546875" customWidth="1"/>
    <col min="7425" max="7425" width="4.85546875" customWidth="1"/>
    <col min="7426" max="7426" width="2.85546875" customWidth="1"/>
    <col min="7427" max="7427" width="55.28515625" customWidth="1"/>
    <col min="7428" max="7428" width="14.28515625" customWidth="1"/>
    <col min="7680" max="7680" width="3.85546875" customWidth="1"/>
    <col min="7681" max="7681" width="4.85546875" customWidth="1"/>
    <col min="7682" max="7682" width="2.85546875" customWidth="1"/>
    <col min="7683" max="7683" width="55.28515625" customWidth="1"/>
    <col min="7684" max="7684" width="14.28515625" customWidth="1"/>
    <col min="7936" max="7936" width="3.85546875" customWidth="1"/>
    <col min="7937" max="7937" width="4.85546875" customWidth="1"/>
    <col min="7938" max="7938" width="2.85546875" customWidth="1"/>
    <col min="7939" max="7939" width="55.28515625" customWidth="1"/>
    <col min="7940" max="7940" width="14.28515625" customWidth="1"/>
    <col min="8192" max="8192" width="3.85546875" customWidth="1"/>
    <col min="8193" max="8193" width="4.85546875" customWidth="1"/>
    <col min="8194" max="8194" width="2.85546875" customWidth="1"/>
    <col min="8195" max="8195" width="55.28515625" customWidth="1"/>
    <col min="8196" max="8196" width="14.28515625" customWidth="1"/>
    <col min="8448" max="8448" width="3.85546875" customWidth="1"/>
    <col min="8449" max="8449" width="4.85546875" customWidth="1"/>
    <col min="8450" max="8450" width="2.85546875" customWidth="1"/>
    <col min="8451" max="8451" width="55.28515625" customWidth="1"/>
    <col min="8452" max="8452" width="14.28515625" customWidth="1"/>
    <col min="8704" max="8704" width="3.85546875" customWidth="1"/>
    <col min="8705" max="8705" width="4.85546875" customWidth="1"/>
    <col min="8706" max="8706" width="2.85546875" customWidth="1"/>
    <col min="8707" max="8707" width="55.28515625" customWidth="1"/>
    <col min="8708" max="8708" width="14.28515625" customWidth="1"/>
    <col min="8960" max="8960" width="3.85546875" customWidth="1"/>
    <col min="8961" max="8961" width="4.85546875" customWidth="1"/>
    <col min="8962" max="8962" width="2.85546875" customWidth="1"/>
    <col min="8963" max="8963" width="55.28515625" customWidth="1"/>
    <col min="8964" max="8964" width="14.28515625" customWidth="1"/>
    <col min="9216" max="9216" width="3.85546875" customWidth="1"/>
    <col min="9217" max="9217" width="4.85546875" customWidth="1"/>
    <col min="9218" max="9218" width="2.85546875" customWidth="1"/>
    <col min="9219" max="9219" width="55.28515625" customWidth="1"/>
    <col min="9220" max="9220" width="14.28515625" customWidth="1"/>
    <col min="9472" max="9472" width="3.85546875" customWidth="1"/>
    <col min="9473" max="9473" width="4.85546875" customWidth="1"/>
    <col min="9474" max="9474" width="2.85546875" customWidth="1"/>
    <col min="9475" max="9475" width="55.28515625" customWidth="1"/>
    <col min="9476" max="9476" width="14.28515625" customWidth="1"/>
    <col min="9728" max="9728" width="3.85546875" customWidth="1"/>
    <col min="9729" max="9729" width="4.85546875" customWidth="1"/>
    <col min="9730" max="9730" width="2.85546875" customWidth="1"/>
    <col min="9731" max="9731" width="55.28515625" customWidth="1"/>
    <col min="9732" max="9732" width="14.28515625" customWidth="1"/>
    <col min="9984" max="9984" width="3.85546875" customWidth="1"/>
    <col min="9985" max="9985" width="4.85546875" customWidth="1"/>
    <col min="9986" max="9986" width="2.85546875" customWidth="1"/>
    <col min="9987" max="9987" width="55.28515625" customWidth="1"/>
    <col min="9988" max="9988" width="14.28515625" customWidth="1"/>
    <col min="10240" max="10240" width="3.85546875" customWidth="1"/>
    <col min="10241" max="10241" width="4.85546875" customWidth="1"/>
    <col min="10242" max="10242" width="2.85546875" customWidth="1"/>
    <col min="10243" max="10243" width="55.28515625" customWidth="1"/>
    <col min="10244" max="10244" width="14.28515625" customWidth="1"/>
    <col min="10496" max="10496" width="3.85546875" customWidth="1"/>
    <col min="10497" max="10497" width="4.85546875" customWidth="1"/>
    <col min="10498" max="10498" width="2.85546875" customWidth="1"/>
    <col min="10499" max="10499" width="55.28515625" customWidth="1"/>
    <col min="10500" max="10500" width="14.28515625" customWidth="1"/>
    <col min="10752" max="10752" width="3.85546875" customWidth="1"/>
    <col min="10753" max="10753" width="4.85546875" customWidth="1"/>
    <col min="10754" max="10754" width="2.85546875" customWidth="1"/>
    <col min="10755" max="10755" width="55.28515625" customWidth="1"/>
    <col min="10756" max="10756" width="14.28515625" customWidth="1"/>
    <col min="11008" max="11008" width="3.85546875" customWidth="1"/>
    <col min="11009" max="11009" width="4.85546875" customWidth="1"/>
    <col min="11010" max="11010" width="2.85546875" customWidth="1"/>
    <col min="11011" max="11011" width="55.28515625" customWidth="1"/>
    <col min="11012" max="11012" width="14.28515625" customWidth="1"/>
    <col min="11264" max="11264" width="3.85546875" customWidth="1"/>
    <col min="11265" max="11265" width="4.85546875" customWidth="1"/>
    <col min="11266" max="11266" width="2.85546875" customWidth="1"/>
    <col min="11267" max="11267" width="55.28515625" customWidth="1"/>
    <col min="11268" max="11268" width="14.28515625" customWidth="1"/>
    <col min="11520" max="11520" width="3.85546875" customWidth="1"/>
    <col min="11521" max="11521" width="4.85546875" customWidth="1"/>
    <col min="11522" max="11522" width="2.85546875" customWidth="1"/>
    <col min="11523" max="11523" width="55.28515625" customWidth="1"/>
    <col min="11524" max="11524" width="14.28515625" customWidth="1"/>
    <col min="11776" max="11776" width="3.85546875" customWidth="1"/>
    <col min="11777" max="11777" width="4.85546875" customWidth="1"/>
    <col min="11778" max="11778" width="2.85546875" customWidth="1"/>
    <col min="11779" max="11779" width="55.28515625" customWidth="1"/>
    <col min="11780" max="11780" width="14.28515625" customWidth="1"/>
    <col min="12032" max="12032" width="3.85546875" customWidth="1"/>
    <col min="12033" max="12033" width="4.85546875" customWidth="1"/>
    <col min="12034" max="12034" width="2.85546875" customWidth="1"/>
    <col min="12035" max="12035" width="55.28515625" customWidth="1"/>
    <col min="12036" max="12036" width="14.28515625" customWidth="1"/>
    <col min="12288" max="12288" width="3.85546875" customWidth="1"/>
    <col min="12289" max="12289" width="4.85546875" customWidth="1"/>
    <col min="12290" max="12290" width="2.85546875" customWidth="1"/>
    <col min="12291" max="12291" width="55.28515625" customWidth="1"/>
    <col min="12292" max="12292" width="14.28515625" customWidth="1"/>
    <col min="12544" max="12544" width="3.85546875" customWidth="1"/>
    <col min="12545" max="12545" width="4.85546875" customWidth="1"/>
    <col min="12546" max="12546" width="2.85546875" customWidth="1"/>
    <col min="12547" max="12547" width="55.28515625" customWidth="1"/>
    <col min="12548" max="12548" width="14.28515625" customWidth="1"/>
    <col min="12800" max="12800" width="3.85546875" customWidth="1"/>
    <col min="12801" max="12801" width="4.85546875" customWidth="1"/>
    <col min="12802" max="12802" width="2.85546875" customWidth="1"/>
    <col min="12803" max="12803" width="55.28515625" customWidth="1"/>
    <col min="12804" max="12804" width="14.28515625" customWidth="1"/>
    <col min="13056" max="13056" width="3.85546875" customWidth="1"/>
    <col min="13057" max="13057" width="4.85546875" customWidth="1"/>
    <col min="13058" max="13058" width="2.85546875" customWidth="1"/>
    <col min="13059" max="13059" width="55.28515625" customWidth="1"/>
    <col min="13060" max="13060" width="14.28515625" customWidth="1"/>
    <col min="13312" max="13312" width="3.85546875" customWidth="1"/>
    <col min="13313" max="13313" width="4.85546875" customWidth="1"/>
    <col min="13314" max="13314" width="2.85546875" customWidth="1"/>
    <col min="13315" max="13315" width="55.28515625" customWidth="1"/>
    <col min="13316" max="13316" width="14.28515625" customWidth="1"/>
    <col min="13568" max="13568" width="3.85546875" customWidth="1"/>
    <col min="13569" max="13569" width="4.85546875" customWidth="1"/>
    <col min="13570" max="13570" width="2.85546875" customWidth="1"/>
    <col min="13571" max="13571" width="55.28515625" customWidth="1"/>
    <col min="13572" max="13572" width="14.28515625" customWidth="1"/>
    <col min="13824" max="13824" width="3.85546875" customWidth="1"/>
    <col min="13825" max="13825" width="4.85546875" customWidth="1"/>
    <col min="13826" max="13826" width="2.85546875" customWidth="1"/>
    <col min="13827" max="13827" width="55.28515625" customWidth="1"/>
    <col min="13828" max="13828" width="14.28515625" customWidth="1"/>
    <col min="14080" max="14080" width="3.85546875" customWidth="1"/>
    <col min="14081" max="14081" width="4.85546875" customWidth="1"/>
    <col min="14082" max="14082" width="2.85546875" customWidth="1"/>
    <col min="14083" max="14083" width="55.28515625" customWidth="1"/>
    <col min="14084" max="14084" width="14.28515625" customWidth="1"/>
    <col min="14336" max="14336" width="3.85546875" customWidth="1"/>
    <col min="14337" max="14337" width="4.85546875" customWidth="1"/>
    <col min="14338" max="14338" width="2.85546875" customWidth="1"/>
    <col min="14339" max="14339" width="55.28515625" customWidth="1"/>
    <col min="14340" max="14340" width="14.28515625" customWidth="1"/>
    <col min="14592" max="14592" width="3.85546875" customWidth="1"/>
    <col min="14593" max="14593" width="4.85546875" customWidth="1"/>
    <col min="14594" max="14594" width="2.85546875" customWidth="1"/>
    <col min="14595" max="14595" width="55.28515625" customWidth="1"/>
    <col min="14596" max="14596" width="14.28515625" customWidth="1"/>
    <col min="14848" max="14848" width="3.85546875" customWidth="1"/>
    <col min="14849" max="14849" width="4.85546875" customWidth="1"/>
    <col min="14850" max="14850" width="2.85546875" customWidth="1"/>
    <col min="14851" max="14851" width="55.28515625" customWidth="1"/>
    <col min="14852" max="14852" width="14.28515625" customWidth="1"/>
    <col min="15104" max="15104" width="3.85546875" customWidth="1"/>
    <col min="15105" max="15105" width="4.85546875" customWidth="1"/>
    <col min="15106" max="15106" width="2.85546875" customWidth="1"/>
    <col min="15107" max="15107" width="55.28515625" customWidth="1"/>
    <col min="15108" max="15108" width="14.28515625" customWidth="1"/>
    <col min="15360" max="15360" width="3.85546875" customWidth="1"/>
    <col min="15361" max="15361" width="4.85546875" customWidth="1"/>
    <col min="15362" max="15362" width="2.85546875" customWidth="1"/>
    <col min="15363" max="15363" width="55.28515625" customWidth="1"/>
    <col min="15364" max="15364" width="14.28515625" customWidth="1"/>
    <col min="15616" max="15616" width="3.85546875" customWidth="1"/>
    <col min="15617" max="15617" width="4.85546875" customWidth="1"/>
    <col min="15618" max="15618" width="2.85546875" customWidth="1"/>
    <col min="15619" max="15619" width="55.28515625" customWidth="1"/>
    <col min="15620" max="15620" width="14.28515625" customWidth="1"/>
    <col min="15872" max="15872" width="3.85546875" customWidth="1"/>
    <col min="15873" max="15873" width="4.85546875" customWidth="1"/>
    <col min="15874" max="15874" width="2.85546875" customWidth="1"/>
    <col min="15875" max="15875" width="55.28515625" customWidth="1"/>
    <col min="15876" max="15876" width="14.28515625" customWidth="1"/>
    <col min="16128" max="16128" width="3.85546875" customWidth="1"/>
    <col min="16129" max="16129" width="4.85546875" customWidth="1"/>
    <col min="16130" max="16130" width="2.85546875" customWidth="1"/>
    <col min="16131" max="16131" width="55.28515625" customWidth="1"/>
    <col min="16132" max="16132" width="14.28515625" customWidth="1"/>
  </cols>
  <sheetData>
    <row r="1" spans="1:7" x14ac:dyDescent="0.25">
      <c r="A1" s="54"/>
      <c r="B1" s="55"/>
      <c r="C1" s="55"/>
      <c r="D1" s="55"/>
      <c r="E1" s="55"/>
    </row>
    <row r="2" spans="1:7" x14ac:dyDescent="0.25">
      <c r="A2" s="51"/>
      <c r="B2" s="52"/>
      <c r="C2" s="52"/>
      <c r="D2" s="57" t="s">
        <v>66</v>
      </c>
      <c r="E2" s="57"/>
      <c r="F2" s="57"/>
      <c r="G2" s="57"/>
    </row>
    <row r="3" spans="1:7" x14ac:dyDescent="0.25">
      <c r="A3" s="51"/>
      <c r="B3" s="52"/>
      <c r="C3" s="52"/>
      <c r="D3" s="52"/>
      <c r="E3" s="52"/>
    </row>
    <row r="4" spans="1:7" x14ac:dyDescent="0.25">
      <c r="A4" s="51"/>
      <c r="B4" s="52"/>
      <c r="C4" s="52"/>
      <c r="D4" s="52"/>
      <c r="E4" s="52"/>
    </row>
    <row r="5" spans="1:7" x14ac:dyDescent="0.25">
      <c r="A5" s="51"/>
      <c r="B5" s="52"/>
      <c r="C5" s="52"/>
      <c r="D5" s="52"/>
      <c r="E5" s="52"/>
    </row>
    <row r="6" spans="1:7" x14ac:dyDescent="0.25">
      <c r="A6" s="51"/>
      <c r="B6" s="52"/>
      <c r="C6" s="52"/>
      <c r="D6" s="52"/>
      <c r="E6" s="52"/>
    </row>
    <row r="7" spans="1:7" x14ac:dyDescent="0.25">
      <c r="A7" s="51"/>
      <c r="B7" s="52"/>
      <c r="C7" s="52"/>
      <c r="D7" s="52"/>
      <c r="E7" s="52"/>
    </row>
    <row r="8" spans="1:7" ht="15.75" thickBot="1" x14ac:dyDescent="0.3">
      <c r="A8" s="56"/>
      <c r="B8" s="56"/>
      <c r="C8" s="56"/>
      <c r="D8" s="56"/>
      <c r="E8" s="56"/>
    </row>
    <row r="9" spans="1:7" ht="18" customHeight="1" thickBot="1" x14ac:dyDescent="0.3">
      <c r="A9" s="52"/>
      <c r="B9" s="7"/>
      <c r="C9" s="52"/>
      <c r="D9" s="34" t="s">
        <v>43</v>
      </c>
      <c r="E9" s="52"/>
      <c r="F9" s="4"/>
      <c r="G9" s="52"/>
    </row>
    <row r="10" spans="1:7" ht="18" customHeight="1" x14ac:dyDescent="0.25">
      <c r="A10" s="52"/>
      <c r="B10" s="7"/>
      <c r="C10" s="52"/>
      <c r="D10" s="35"/>
      <c r="E10" s="52"/>
      <c r="F10" s="4"/>
      <c r="G10" s="52"/>
    </row>
    <row r="11" spans="1:7" ht="18" customHeight="1" x14ac:dyDescent="0.25">
      <c r="A11" s="52"/>
      <c r="B11" s="7"/>
      <c r="C11" s="52"/>
      <c r="D11" s="35"/>
      <c r="E11" s="52"/>
      <c r="F11" s="4"/>
      <c r="G11" s="52"/>
    </row>
    <row r="12" spans="1:7" ht="18.75" customHeight="1" x14ac:dyDescent="0.25">
      <c r="A12" s="16"/>
      <c r="B12" s="17" t="s">
        <v>21</v>
      </c>
      <c r="C12" s="16"/>
      <c r="D12" s="16"/>
      <c r="E12" s="18" t="s">
        <v>14</v>
      </c>
      <c r="F12" s="19" t="s">
        <v>15</v>
      </c>
      <c r="G12" s="18" t="s">
        <v>16</v>
      </c>
    </row>
    <row r="13" spans="1:7" ht="18.75" customHeight="1" x14ac:dyDescent="0.25">
      <c r="A13" s="16"/>
      <c r="B13" s="17"/>
      <c r="C13" s="16"/>
      <c r="D13" s="16"/>
      <c r="E13" s="18"/>
      <c r="F13" s="19"/>
      <c r="G13" s="18"/>
    </row>
    <row r="14" spans="1:7" ht="15.75" x14ac:dyDescent="0.25">
      <c r="A14" s="16"/>
      <c r="B14" s="16" t="s">
        <v>0</v>
      </c>
      <c r="C14" s="20" t="s">
        <v>6</v>
      </c>
      <c r="D14" s="16"/>
      <c r="E14" s="21"/>
      <c r="F14" s="22"/>
      <c r="G14" s="16"/>
    </row>
    <row r="15" spans="1:7" ht="15.75" x14ac:dyDescent="0.25">
      <c r="A15" s="16"/>
      <c r="B15" s="16"/>
      <c r="C15" s="23" t="s">
        <v>1</v>
      </c>
      <c r="D15" s="24" t="s">
        <v>54</v>
      </c>
      <c r="E15" s="25">
        <v>10299</v>
      </c>
      <c r="F15" s="25">
        <v>1150</v>
      </c>
      <c r="G15" s="21">
        <f t="shared" ref="G15:G29" si="0">SUM(E15:F15)</f>
        <v>11449</v>
      </c>
    </row>
    <row r="16" spans="1:7" ht="15.75" x14ac:dyDescent="0.25">
      <c r="A16" s="16"/>
      <c r="B16" s="16"/>
      <c r="C16" s="23" t="s">
        <v>1</v>
      </c>
      <c r="D16" s="24" t="s">
        <v>58</v>
      </c>
      <c r="E16" s="25">
        <v>5600</v>
      </c>
      <c r="F16" s="25">
        <v>0</v>
      </c>
      <c r="G16" s="21">
        <f t="shared" si="0"/>
        <v>5600</v>
      </c>
    </row>
    <row r="17" spans="1:7" ht="15.75" x14ac:dyDescent="0.25">
      <c r="A17" s="16"/>
      <c r="B17" s="16"/>
      <c r="C17" s="23" t="s">
        <v>1</v>
      </c>
      <c r="D17" s="24" t="s">
        <v>44</v>
      </c>
      <c r="E17" s="25">
        <v>8965</v>
      </c>
      <c r="F17" s="25">
        <v>3000</v>
      </c>
      <c r="G17" s="21">
        <f t="shared" ref="G17" si="1">SUM(E17:F17)</f>
        <v>11965</v>
      </c>
    </row>
    <row r="18" spans="1:7" ht="15.75" x14ac:dyDescent="0.25">
      <c r="A18" s="16"/>
      <c r="B18" s="16"/>
      <c r="C18" s="23" t="s">
        <v>1</v>
      </c>
      <c r="D18" s="24" t="s">
        <v>7</v>
      </c>
      <c r="E18" s="25">
        <v>9769</v>
      </c>
      <c r="F18" s="25">
        <v>0</v>
      </c>
      <c r="G18" s="21">
        <f t="shared" ref="G18" si="2">SUM(E18:F18)</f>
        <v>9769</v>
      </c>
    </row>
    <row r="19" spans="1:7" ht="15.75" x14ac:dyDescent="0.25">
      <c r="A19" s="16"/>
      <c r="B19" s="16"/>
      <c r="C19" s="23" t="s">
        <v>1</v>
      </c>
      <c r="D19" s="24" t="s">
        <v>12</v>
      </c>
      <c r="E19" s="25">
        <v>26201</v>
      </c>
      <c r="F19" s="25">
        <v>5000</v>
      </c>
      <c r="G19" s="21">
        <f t="shared" si="0"/>
        <v>31201</v>
      </c>
    </row>
    <row r="20" spans="1:7" ht="15.75" x14ac:dyDescent="0.25">
      <c r="A20" s="16"/>
      <c r="B20" s="16"/>
      <c r="C20" s="23" t="s">
        <v>1</v>
      </c>
      <c r="D20" s="24" t="s">
        <v>17</v>
      </c>
      <c r="E20" s="25">
        <v>9421</v>
      </c>
      <c r="F20" s="26">
        <v>0</v>
      </c>
      <c r="G20" s="27">
        <f t="shared" si="0"/>
        <v>9421</v>
      </c>
    </row>
    <row r="21" spans="1:7" ht="15.75" x14ac:dyDescent="0.25">
      <c r="A21" s="16"/>
      <c r="B21" s="16"/>
      <c r="C21" s="28"/>
      <c r="D21" s="28" t="s">
        <v>13</v>
      </c>
      <c r="E21" s="29">
        <f>SUM(E15:E20)</f>
        <v>70255</v>
      </c>
      <c r="F21" s="25">
        <f>SUM(F15:F20)</f>
        <v>9150</v>
      </c>
      <c r="G21" s="21">
        <f t="shared" si="0"/>
        <v>79405</v>
      </c>
    </row>
    <row r="22" spans="1:7" ht="15.75" x14ac:dyDescent="0.25">
      <c r="A22" s="16"/>
      <c r="B22" s="16"/>
      <c r="C22" s="16"/>
      <c r="D22" s="16"/>
      <c r="E22" s="21"/>
      <c r="F22" s="25"/>
      <c r="G22" s="21"/>
    </row>
    <row r="23" spans="1:7" ht="15.75" x14ac:dyDescent="0.25">
      <c r="A23" s="16"/>
      <c r="B23" s="16" t="s">
        <v>2</v>
      </c>
      <c r="C23" s="20" t="s">
        <v>8</v>
      </c>
      <c r="D23" s="16"/>
      <c r="E23" s="21"/>
      <c r="F23" s="22"/>
      <c r="G23" s="16"/>
    </row>
    <row r="24" spans="1:7" ht="15.75" x14ac:dyDescent="0.25">
      <c r="A24" s="16"/>
      <c r="B24" s="16"/>
      <c r="C24" s="23" t="s">
        <v>1</v>
      </c>
      <c r="D24" s="24" t="s">
        <v>9</v>
      </c>
      <c r="E24" s="25">
        <v>55399</v>
      </c>
      <c r="F24" s="25">
        <v>1500</v>
      </c>
      <c r="G24" s="21">
        <f t="shared" si="0"/>
        <v>56899</v>
      </c>
    </row>
    <row r="25" spans="1:7" ht="15.75" x14ac:dyDescent="0.25">
      <c r="A25" s="16"/>
      <c r="B25" s="16"/>
      <c r="C25" s="23" t="s">
        <v>1</v>
      </c>
      <c r="D25" s="24" t="s">
        <v>46</v>
      </c>
      <c r="E25" s="25">
        <v>12194</v>
      </c>
      <c r="F25" s="25">
        <v>0</v>
      </c>
      <c r="G25" s="21">
        <f t="shared" ref="G25" si="3">SUM(E25:F25)</f>
        <v>12194</v>
      </c>
    </row>
    <row r="26" spans="1:7" ht="15.75" x14ac:dyDescent="0.25">
      <c r="A26" s="16"/>
      <c r="B26" s="16"/>
      <c r="C26" s="23" t="s">
        <v>1</v>
      </c>
      <c r="D26" s="24" t="s">
        <v>10</v>
      </c>
      <c r="E26" s="25">
        <v>31668</v>
      </c>
      <c r="F26" s="25">
        <v>2500</v>
      </c>
      <c r="G26" s="21">
        <f t="shared" si="0"/>
        <v>34168</v>
      </c>
    </row>
    <row r="27" spans="1:7" ht="15.75" x14ac:dyDescent="0.25">
      <c r="A27" s="16"/>
      <c r="B27" s="16"/>
      <c r="C27" s="23" t="s">
        <v>1</v>
      </c>
      <c r="D27" s="24" t="s">
        <v>52</v>
      </c>
      <c r="E27" s="25">
        <v>11353</v>
      </c>
      <c r="F27" s="25">
        <v>0</v>
      </c>
      <c r="G27" s="21">
        <f t="shared" si="0"/>
        <v>11353</v>
      </c>
    </row>
    <row r="28" spans="1:7" ht="15.75" x14ac:dyDescent="0.25">
      <c r="A28" s="16"/>
      <c r="B28" s="16"/>
      <c r="C28" s="23" t="str">
        <f>LOWER("-")</f>
        <v>-</v>
      </c>
      <c r="D28" s="24" t="s">
        <v>59</v>
      </c>
      <c r="E28" s="25">
        <v>3560</v>
      </c>
      <c r="F28" s="25">
        <v>0</v>
      </c>
      <c r="G28" s="21">
        <f t="shared" si="0"/>
        <v>3560</v>
      </c>
    </row>
    <row r="29" spans="1:7" ht="15.75" x14ac:dyDescent="0.25">
      <c r="A29" s="16"/>
      <c r="B29" s="16"/>
      <c r="C29" s="23" t="s">
        <v>1</v>
      </c>
      <c r="D29" s="24" t="s">
        <v>17</v>
      </c>
      <c r="E29" s="25">
        <v>14131</v>
      </c>
      <c r="F29" s="26">
        <v>0</v>
      </c>
      <c r="G29" s="27">
        <f t="shared" si="0"/>
        <v>14131</v>
      </c>
    </row>
    <row r="30" spans="1:7" ht="15.75" x14ac:dyDescent="0.25">
      <c r="A30" s="16"/>
      <c r="B30" s="16"/>
      <c r="C30" s="28"/>
      <c r="D30" s="28" t="s">
        <v>11</v>
      </c>
      <c r="E30" s="29">
        <f>SUM(E24:E29)</f>
        <v>128305</v>
      </c>
      <c r="F30" s="25">
        <f>SUM(F24:F29)</f>
        <v>4000</v>
      </c>
      <c r="G30" s="21">
        <f>SUM(G24:G29)</f>
        <v>132305</v>
      </c>
    </row>
    <row r="31" spans="1:7" ht="15.75" x14ac:dyDescent="0.25">
      <c r="A31" s="16"/>
      <c r="B31" s="16"/>
      <c r="C31" s="16"/>
      <c r="D31" s="16"/>
      <c r="E31" s="21"/>
      <c r="F31" s="22"/>
      <c r="G31" s="21"/>
    </row>
    <row r="32" spans="1:7" ht="15.75" x14ac:dyDescent="0.25">
      <c r="A32" s="16"/>
      <c r="B32" s="16"/>
      <c r="C32" s="23"/>
      <c r="D32" s="16"/>
      <c r="E32" s="21"/>
      <c r="F32" s="25"/>
      <c r="G32" s="21"/>
    </row>
    <row r="33" spans="1:7" ht="15.75" x14ac:dyDescent="0.25">
      <c r="A33" s="16"/>
      <c r="B33" s="16" t="s">
        <v>3</v>
      </c>
      <c r="C33" s="30" t="s">
        <v>48</v>
      </c>
      <c r="D33" s="24"/>
      <c r="E33" s="21">
        <v>6702</v>
      </c>
      <c r="F33" s="25">
        <v>0</v>
      </c>
      <c r="G33" s="21">
        <f t="shared" ref="G33" si="4">SUM(E33:F33)</f>
        <v>6702</v>
      </c>
    </row>
    <row r="34" spans="1:7" ht="15.75" x14ac:dyDescent="0.25">
      <c r="A34" s="16"/>
      <c r="B34" s="16"/>
      <c r="C34" s="30"/>
      <c r="D34" s="24"/>
      <c r="E34" s="21"/>
      <c r="F34" s="25"/>
      <c r="G34" s="21"/>
    </row>
    <row r="35" spans="1:7" ht="15.75" x14ac:dyDescent="0.25">
      <c r="A35" s="16"/>
      <c r="B35" s="16" t="s">
        <v>4</v>
      </c>
      <c r="C35" s="30" t="s">
        <v>51</v>
      </c>
      <c r="D35" s="24"/>
      <c r="E35" s="21">
        <v>175427</v>
      </c>
      <c r="F35" s="25">
        <v>140000</v>
      </c>
      <c r="G35" s="21">
        <f>SUM(E35:F35)</f>
        <v>315427</v>
      </c>
    </row>
    <row r="36" spans="1:7" ht="16.5" customHeight="1" x14ac:dyDescent="0.25">
      <c r="A36" s="16"/>
      <c r="B36" s="16"/>
      <c r="C36" s="23"/>
      <c r="D36" s="16"/>
      <c r="E36" s="21"/>
      <c r="F36" s="25"/>
      <c r="G36" s="21"/>
    </row>
    <row r="37" spans="1:7" ht="15.75" x14ac:dyDescent="0.25">
      <c r="A37" s="16"/>
      <c r="B37" s="16" t="s">
        <v>49</v>
      </c>
      <c r="C37" s="20" t="s">
        <v>45</v>
      </c>
      <c r="D37" s="16"/>
      <c r="E37" s="21"/>
      <c r="F37" s="22"/>
      <c r="G37" s="16"/>
    </row>
    <row r="38" spans="1:7" ht="15.75" x14ac:dyDescent="0.25">
      <c r="A38" s="16"/>
      <c r="B38" s="16"/>
      <c r="C38" s="23" t="s">
        <v>1</v>
      </c>
      <c r="D38" s="16" t="s">
        <v>60</v>
      </c>
      <c r="E38" s="21"/>
      <c r="F38" s="25">
        <v>15000</v>
      </c>
      <c r="G38" s="25">
        <f t="shared" ref="G38" si="5">SUM(E38:F38)</f>
        <v>15000</v>
      </c>
    </row>
    <row r="39" spans="1:7" ht="15.75" x14ac:dyDescent="0.25">
      <c r="A39" s="16"/>
      <c r="B39" s="16"/>
      <c r="C39" s="23" t="s">
        <v>56</v>
      </c>
      <c r="D39" s="16" t="s">
        <v>61</v>
      </c>
      <c r="E39" s="21"/>
      <c r="F39" s="25">
        <v>35000</v>
      </c>
      <c r="G39" s="25">
        <f>SUM(E39:F39)</f>
        <v>35000</v>
      </c>
    </row>
    <row r="40" spans="1:7" ht="15.75" x14ac:dyDescent="0.25">
      <c r="A40" s="16"/>
      <c r="B40" s="16"/>
      <c r="C40" s="31" t="s">
        <v>1</v>
      </c>
      <c r="D40" s="32" t="s">
        <v>62</v>
      </c>
      <c r="E40" s="27"/>
      <c r="F40" s="26">
        <v>5000</v>
      </c>
      <c r="G40" s="27">
        <f t="shared" ref="G40" si="6">SUM(E40:F40)</f>
        <v>5000</v>
      </c>
    </row>
    <row r="41" spans="1:7" ht="15.75" x14ac:dyDescent="0.25">
      <c r="A41" s="16"/>
      <c r="B41" s="16"/>
      <c r="C41" s="16"/>
      <c r="D41" s="28" t="s">
        <v>11</v>
      </c>
      <c r="E41" s="21">
        <f>SUM(E38:E40)</f>
        <v>0</v>
      </c>
      <c r="F41" s="25">
        <f>SUM(F38:F40)</f>
        <v>55000</v>
      </c>
      <c r="G41" s="21">
        <f>SUM(G38:G40)</f>
        <v>55000</v>
      </c>
    </row>
    <row r="42" spans="1:7" ht="15.75" x14ac:dyDescent="0.25">
      <c r="A42" s="16"/>
      <c r="B42" s="16"/>
      <c r="C42" s="16"/>
      <c r="D42" s="16"/>
      <c r="E42" s="21"/>
      <c r="F42" s="25"/>
      <c r="G42" s="21"/>
    </row>
    <row r="43" spans="1:7" ht="15.75" x14ac:dyDescent="0.25">
      <c r="A43" s="16"/>
      <c r="B43" s="16" t="s">
        <v>50</v>
      </c>
      <c r="C43" s="20" t="s">
        <v>53</v>
      </c>
      <c r="D43" s="16"/>
      <c r="E43" s="21">
        <v>30000</v>
      </c>
      <c r="F43" s="25">
        <v>0</v>
      </c>
      <c r="G43" s="21">
        <f>SUM(E43:F43)</f>
        <v>30000</v>
      </c>
    </row>
    <row r="44" spans="1:7" ht="15.75" x14ac:dyDescent="0.25">
      <c r="A44" s="16"/>
      <c r="B44" s="16"/>
      <c r="C44" s="16"/>
      <c r="D44" s="16"/>
      <c r="E44" s="21"/>
      <c r="F44" s="25"/>
      <c r="G44" s="21"/>
    </row>
    <row r="45" spans="1:7" ht="15.75" customHeight="1" x14ac:dyDescent="0.25">
      <c r="A45" s="16"/>
      <c r="B45" s="16"/>
      <c r="C45" s="23"/>
      <c r="D45" s="16"/>
      <c r="E45" s="21"/>
      <c r="F45" s="25"/>
      <c r="G45" s="21"/>
    </row>
    <row r="46" spans="1:7" ht="20.25" customHeight="1" x14ac:dyDescent="0.25">
      <c r="A46" s="16"/>
      <c r="B46" s="17" t="s">
        <v>18</v>
      </c>
      <c r="C46" s="23"/>
      <c r="D46" s="16"/>
      <c r="E46" s="21"/>
      <c r="F46" s="25"/>
      <c r="G46" s="36">
        <f>SUM(G21+G30+G33+G35+G41+G43)</f>
        <v>618839</v>
      </c>
    </row>
    <row r="47" spans="1:7" ht="17.25" customHeight="1" x14ac:dyDescent="0.25">
      <c r="A47" s="16"/>
      <c r="B47" s="17"/>
      <c r="C47" s="23"/>
      <c r="D47" s="16"/>
      <c r="E47" s="21"/>
      <c r="F47" s="25"/>
      <c r="G47" s="36"/>
    </row>
    <row r="48" spans="1:7" ht="17.25" customHeight="1" x14ac:dyDescent="0.25">
      <c r="A48" s="16"/>
      <c r="B48" s="17"/>
      <c r="C48" s="23"/>
      <c r="D48" s="16"/>
      <c r="E48" s="21"/>
      <c r="F48" s="25"/>
      <c r="G48" s="36"/>
    </row>
    <row r="49" spans="1:7" ht="17.25" customHeight="1" x14ac:dyDescent="0.25">
      <c r="A49" s="16"/>
      <c r="B49" s="17"/>
      <c r="C49" s="23"/>
      <c r="D49" s="16"/>
      <c r="E49" s="21"/>
      <c r="F49" s="25"/>
      <c r="G49" s="36"/>
    </row>
    <row r="50" spans="1:7" ht="17.25" customHeight="1" x14ac:dyDescent="0.25">
      <c r="A50" s="16"/>
      <c r="B50" s="17"/>
      <c r="C50" s="23"/>
      <c r="D50" s="16"/>
      <c r="E50" s="21"/>
      <c r="F50" s="25"/>
      <c r="G50" s="36"/>
    </row>
    <row r="51" spans="1:7" ht="17.25" customHeight="1" x14ac:dyDescent="0.25">
      <c r="A51" s="16"/>
      <c r="B51" s="17"/>
      <c r="C51" s="23"/>
      <c r="D51" s="16"/>
      <c r="E51" s="21"/>
      <c r="F51" s="25"/>
      <c r="G51" s="36"/>
    </row>
    <row r="52" spans="1:7" ht="17.25" customHeight="1" x14ac:dyDescent="0.25">
      <c r="A52" s="16"/>
      <c r="B52" s="17"/>
      <c r="C52" s="23"/>
      <c r="D52" s="16"/>
      <c r="E52" s="21"/>
      <c r="F52" s="25"/>
      <c r="G52" s="36"/>
    </row>
    <row r="53" spans="1:7" ht="17.25" customHeight="1" x14ac:dyDescent="0.25">
      <c r="A53" s="16"/>
      <c r="B53" s="17"/>
      <c r="C53" s="23"/>
      <c r="D53" s="16"/>
      <c r="E53" s="21"/>
      <c r="F53" s="25"/>
      <c r="G53" s="36"/>
    </row>
    <row r="54" spans="1:7" ht="17.25" customHeight="1" x14ac:dyDescent="0.25">
      <c r="A54" s="16"/>
      <c r="B54" s="17"/>
      <c r="C54" s="23"/>
      <c r="D54" s="16"/>
      <c r="E54" s="21"/>
      <c r="F54" s="25"/>
      <c r="G54" s="36"/>
    </row>
    <row r="55" spans="1:7" ht="17.25" customHeight="1" x14ac:dyDescent="0.25">
      <c r="A55" s="16"/>
      <c r="B55" s="17"/>
      <c r="C55" s="23"/>
      <c r="D55" s="16"/>
      <c r="E55" s="21"/>
      <c r="F55" s="25"/>
      <c r="G55" s="36"/>
    </row>
    <row r="56" spans="1:7" ht="17.25" customHeight="1" x14ac:dyDescent="0.25">
      <c r="A56" s="16"/>
      <c r="B56" s="17"/>
      <c r="C56" s="23"/>
      <c r="D56" s="16"/>
      <c r="E56" s="21"/>
      <c r="F56" s="25"/>
      <c r="G56" s="36"/>
    </row>
    <row r="57" spans="1:7" ht="17.25" customHeight="1" x14ac:dyDescent="0.25">
      <c r="A57" s="16"/>
      <c r="B57" s="17"/>
      <c r="C57" s="23"/>
      <c r="D57" s="16"/>
      <c r="E57" s="21"/>
      <c r="F57" s="25"/>
      <c r="G57" s="36"/>
    </row>
    <row r="58" spans="1:7" ht="17.25" customHeight="1" x14ac:dyDescent="0.25">
      <c r="A58" s="16"/>
      <c r="B58" s="17"/>
      <c r="C58" s="23"/>
      <c r="D58" s="16"/>
      <c r="E58" s="21"/>
      <c r="F58" s="25"/>
      <c r="G58" s="36"/>
    </row>
    <row r="59" spans="1:7" ht="17.25" customHeight="1" x14ac:dyDescent="0.25">
      <c r="A59" s="16"/>
      <c r="B59" s="17"/>
      <c r="C59" s="23"/>
      <c r="D59" s="16"/>
      <c r="E59" s="21"/>
      <c r="F59" s="25"/>
      <c r="G59" s="36"/>
    </row>
    <row r="60" spans="1:7" ht="17.25" customHeight="1" x14ac:dyDescent="0.25">
      <c r="A60" s="16"/>
      <c r="B60" s="17"/>
      <c r="C60" s="23"/>
      <c r="D60" s="16"/>
      <c r="E60" s="21"/>
      <c r="F60" s="25"/>
      <c r="G60" s="36"/>
    </row>
    <row r="61" spans="1:7" ht="17.25" customHeight="1" thickBot="1" x14ac:dyDescent="0.3">
      <c r="A61" s="16"/>
      <c r="B61" s="17"/>
      <c r="C61" s="23"/>
      <c r="D61" s="16"/>
      <c r="E61" s="21"/>
      <c r="F61" s="25"/>
      <c r="G61" s="36"/>
    </row>
    <row r="62" spans="1:7" ht="17.25" customHeight="1" thickBot="1" x14ac:dyDescent="0.3">
      <c r="A62" s="16"/>
      <c r="B62" s="17"/>
      <c r="C62" s="23"/>
      <c r="D62" s="34" t="s">
        <v>43</v>
      </c>
      <c r="E62" s="21"/>
      <c r="F62" s="25"/>
      <c r="G62" s="36"/>
    </row>
    <row r="63" spans="1:7" ht="17.25" customHeight="1" x14ac:dyDescent="0.25">
      <c r="A63" s="16"/>
      <c r="B63" s="17"/>
      <c r="C63" s="23"/>
      <c r="D63" s="35"/>
      <c r="E63" s="21"/>
      <c r="F63" s="25"/>
      <c r="G63" s="36"/>
    </row>
    <row r="64" spans="1:7" ht="15.75" customHeight="1" x14ac:dyDescent="0.25">
      <c r="B64" s="9"/>
      <c r="C64" s="11"/>
      <c r="D64" s="12"/>
      <c r="E64" s="13"/>
      <c r="F64" s="10"/>
      <c r="G64" s="9"/>
    </row>
    <row r="65" spans="1:7" ht="15.75" customHeight="1" x14ac:dyDescent="0.25">
      <c r="A65" s="16"/>
      <c r="B65" s="17" t="s">
        <v>22</v>
      </c>
      <c r="C65" s="16"/>
      <c r="D65" s="16"/>
      <c r="E65" s="18" t="s">
        <v>19</v>
      </c>
      <c r="F65" s="19" t="s">
        <v>20</v>
      </c>
      <c r="G65" s="18" t="s">
        <v>16</v>
      </c>
    </row>
    <row r="66" spans="1:7" ht="15.75" customHeight="1" x14ac:dyDescent="0.25">
      <c r="A66" s="16"/>
      <c r="B66" s="17"/>
      <c r="C66" s="16"/>
      <c r="D66" s="16"/>
      <c r="E66" s="18"/>
      <c r="F66" s="19"/>
      <c r="G66" s="18"/>
    </row>
    <row r="67" spans="1:7" ht="15.75" customHeight="1" x14ac:dyDescent="0.25">
      <c r="A67" s="16"/>
      <c r="B67" s="16" t="s">
        <v>0</v>
      </c>
      <c r="C67" s="20" t="s">
        <v>6</v>
      </c>
      <c r="D67" s="16"/>
      <c r="E67" s="21"/>
      <c r="F67" s="22"/>
      <c r="G67" s="16"/>
    </row>
    <row r="68" spans="1:7" ht="15.75" customHeight="1" x14ac:dyDescent="0.25">
      <c r="A68" s="16"/>
      <c r="B68" s="16"/>
      <c r="C68" s="23" t="s">
        <v>1</v>
      </c>
      <c r="D68" s="24" t="s">
        <v>54</v>
      </c>
      <c r="E68" s="25">
        <v>7429</v>
      </c>
      <c r="F68" s="25">
        <v>4020</v>
      </c>
      <c r="G68" s="21">
        <f t="shared" ref="G68" si="7">SUM(E68:F68)</f>
        <v>11449</v>
      </c>
    </row>
    <row r="69" spans="1:7" ht="15.75" customHeight="1" x14ac:dyDescent="0.25">
      <c r="A69" s="16"/>
      <c r="B69" s="16"/>
      <c r="C69" s="23" t="s">
        <v>1</v>
      </c>
      <c r="D69" s="24" t="s">
        <v>58</v>
      </c>
      <c r="E69" s="25">
        <v>0</v>
      </c>
      <c r="F69" s="25">
        <v>5600</v>
      </c>
      <c r="G69" s="21">
        <f t="shared" ref="G69:G73" si="8">SUM(E69:F69)</f>
        <v>5600</v>
      </c>
    </row>
    <row r="70" spans="1:7" ht="15.75" customHeight="1" x14ac:dyDescent="0.25">
      <c r="A70" s="16"/>
      <c r="B70" s="16"/>
      <c r="C70" s="23" t="s">
        <v>1</v>
      </c>
      <c r="D70" s="24" t="s">
        <v>44</v>
      </c>
      <c r="E70" s="25">
        <v>5190</v>
      </c>
      <c r="F70" s="25">
        <v>6775</v>
      </c>
      <c r="G70" s="21">
        <f t="shared" ref="G70:G72" si="9">SUM(E70:F70)</f>
        <v>11965</v>
      </c>
    </row>
    <row r="71" spans="1:7" ht="15.75" customHeight="1" x14ac:dyDescent="0.25">
      <c r="A71" s="16"/>
      <c r="B71" s="16"/>
      <c r="C71" s="23" t="s">
        <v>1</v>
      </c>
      <c r="D71" s="24" t="s">
        <v>7</v>
      </c>
      <c r="E71" s="25">
        <v>9619</v>
      </c>
      <c r="F71" s="25">
        <v>150</v>
      </c>
      <c r="G71" s="21">
        <f t="shared" si="9"/>
        <v>9769</v>
      </c>
    </row>
    <row r="72" spans="1:7" ht="15.75" customHeight="1" x14ac:dyDescent="0.25">
      <c r="A72" s="16"/>
      <c r="B72" s="16"/>
      <c r="C72" s="23" t="s">
        <v>1</v>
      </c>
      <c r="D72" s="24" t="s">
        <v>12</v>
      </c>
      <c r="E72" s="25">
        <v>26438</v>
      </c>
      <c r="F72" s="25">
        <v>4763</v>
      </c>
      <c r="G72" s="21">
        <f t="shared" si="9"/>
        <v>31201</v>
      </c>
    </row>
    <row r="73" spans="1:7" ht="15.75" customHeight="1" x14ac:dyDescent="0.25">
      <c r="A73" s="16"/>
      <c r="B73" s="16"/>
      <c r="C73" s="23" t="s">
        <v>1</v>
      </c>
      <c r="D73" s="24" t="s">
        <v>17</v>
      </c>
      <c r="E73" s="25">
        <v>0</v>
      </c>
      <c r="F73" s="26">
        <v>9421</v>
      </c>
      <c r="G73" s="27">
        <f t="shared" si="8"/>
        <v>9421</v>
      </c>
    </row>
    <row r="74" spans="1:7" ht="15.75" customHeight="1" x14ac:dyDescent="0.25">
      <c r="A74" s="16"/>
      <c r="B74" s="16"/>
      <c r="C74" s="28"/>
      <c r="D74" s="28" t="s">
        <v>23</v>
      </c>
      <c r="E74" s="29">
        <f>SUM(E68:E73)</f>
        <v>48676</v>
      </c>
      <c r="F74" s="25">
        <f>SUM(F68:F73)</f>
        <v>30729</v>
      </c>
      <c r="G74" s="21">
        <f>SUM(G68:G73)</f>
        <v>79405</v>
      </c>
    </row>
    <row r="75" spans="1:7" ht="15.75" customHeight="1" x14ac:dyDescent="0.25">
      <c r="A75" s="16"/>
      <c r="B75" s="16"/>
      <c r="C75" s="16"/>
      <c r="D75" s="16"/>
      <c r="E75" s="21"/>
      <c r="F75" s="25"/>
      <c r="G75" s="21"/>
    </row>
    <row r="76" spans="1:7" ht="15.75" customHeight="1" x14ac:dyDescent="0.25">
      <c r="A76" s="16"/>
      <c r="B76" s="16" t="s">
        <v>2</v>
      </c>
      <c r="C76" s="20" t="s">
        <v>8</v>
      </c>
      <c r="D76" s="16"/>
      <c r="E76" s="21"/>
      <c r="F76" s="22"/>
      <c r="G76" s="16"/>
    </row>
    <row r="77" spans="1:7" ht="15.75" customHeight="1" x14ac:dyDescent="0.25">
      <c r="A77" s="16"/>
      <c r="B77" s="16"/>
      <c r="C77" s="23" t="s">
        <v>1</v>
      </c>
      <c r="D77" s="24" t="s">
        <v>9</v>
      </c>
      <c r="E77" s="25">
        <v>23607</v>
      </c>
      <c r="F77" s="25">
        <v>33292</v>
      </c>
      <c r="G77" s="21">
        <f t="shared" ref="G77:G82" si="10">SUM(E77:F77)</f>
        <v>56899</v>
      </c>
    </row>
    <row r="78" spans="1:7" ht="15.75" customHeight="1" x14ac:dyDescent="0.25">
      <c r="A78" s="16"/>
      <c r="B78" s="16"/>
      <c r="C78" s="23" t="s">
        <v>1</v>
      </c>
      <c r="D78" s="24" t="s">
        <v>46</v>
      </c>
      <c r="E78" s="25">
        <v>9596</v>
      </c>
      <c r="F78" s="25">
        <v>2598</v>
      </c>
      <c r="G78" s="21">
        <f t="shared" si="10"/>
        <v>12194</v>
      </c>
    </row>
    <row r="79" spans="1:7" ht="15.75" customHeight="1" x14ac:dyDescent="0.25">
      <c r="A79" s="16"/>
      <c r="B79" s="16"/>
      <c r="C79" s="23" t="s">
        <v>1</v>
      </c>
      <c r="D79" s="24" t="s">
        <v>10</v>
      </c>
      <c r="E79" s="25">
        <v>23608</v>
      </c>
      <c r="F79" s="25">
        <v>10560</v>
      </c>
      <c r="G79" s="21">
        <f t="shared" si="10"/>
        <v>34168</v>
      </c>
    </row>
    <row r="80" spans="1:7" ht="15.75" customHeight="1" x14ac:dyDescent="0.25">
      <c r="A80" s="16"/>
      <c r="B80" s="16"/>
      <c r="C80" s="23" t="s">
        <v>1</v>
      </c>
      <c r="D80" s="24" t="s">
        <v>33</v>
      </c>
      <c r="E80" s="25">
        <v>5853</v>
      </c>
      <c r="F80" s="25">
        <v>5500</v>
      </c>
      <c r="G80" s="21">
        <f t="shared" si="10"/>
        <v>11353</v>
      </c>
    </row>
    <row r="81" spans="1:7" ht="15.75" customHeight="1" x14ac:dyDescent="0.25">
      <c r="A81" s="16"/>
      <c r="B81" s="16"/>
      <c r="C81" s="23" t="s">
        <v>1</v>
      </c>
      <c r="D81" s="24" t="s">
        <v>59</v>
      </c>
      <c r="E81" s="25">
        <v>0</v>
      </c>
      <c r="F81" s="25">
        <v>3560</v>
      </c>
      <c r="G81" s="21">
        <f t="shared" si="10"/>
        <v>3560</v>
      </c>
    </row>
    <row r="82" spans="1:7" ht="15.75" customHeight="1" x14ac:dyDescent="0.25">
      <c r="A82" s="16"/>
      <c r="B82" s="16"/>
      <c r="C82" s="23" t="s">
        <v>1</v>
      </c>
      <c r="D82" s="24" t="s">
        <v>17</v>
      </c>
      <c r="E82" s="25">
        <v>0</v>
      </c>
      <c r="F82" s="26">
        <v>14131</v>
      </c>
      <c r="G82" s="27">
        <f t="shared" si="10"/>
        <v>14131</v>
      </c>
    </row>
    <row r="83" spans="1:7" ht="15.75" customHeight="1" x14ac:dyDescent="0.25">
      <c r="A83" s="16"/>
      <c r="B83" s="16"/>
      <c r="C83" s="28"/>
      <c r="D83" s="28" t="s">
        <v>23</v>
      </c>
      <c r="E83" s="29">
        <f>SUM(E77:E82)</f>
        <v>62664</v>
      </c>
      <c r="F83" s="25">
        <f>SUM(F77:F82)</f>
        <v>69641</v>
      </c>
      <c r="G83" s="21">
        <f>SUM(G77:G82)</f>
        <v>132305</v>
      </c>
    </row>
    <row r="84" spans="1:7" ht="15.75" customHeight="1" x14ac:dyDescent="0.25">
      <c r="A84" s="16"/>
      <c r="B84" s="16"/>
      <c r="C84" s="16"/>
      <c r="D84" s="16"/>
      <c r="E84" s="21"/>
      <c r="F84" s="25"/>
      <c r="G84" s="21"/>
    </row>
    <row r="85" spans="1:7" ht="15.75" customHeight="1" x14ac:dyDescent="0.25">
      <c r="A85" s="16"/>
      <c r="B85" s="16" t="s">
        <v>3</v>
      </c>
      <c r="C85" s="30" t="s">
        <v>48</v>
      </c>
      <c r="D85" s="24"/>
      <c r="E85" s="21">
        <v>0</v>
      </c>
      <c r="F85" s="25">
        <v>6702</v>
      </c>
      <c r="G85" s="21">
        <f t="shared" ref="G85" si="11">SUM(E85:F85)</f>
        <v>6702</v>
      </c>
    </row>
    <row r="86" spans="1:7" ht="15.75" customHeight="1" x14ac:dyDescent="0.25">
      <c r="A86" s="16"/>
      <c r="B86" s="16"/>
      <c r="C86" s="30"/>
      <c r="D86" s="24"/>
      <c r="E86" s="21"/>
      <c r="F86" s="25"/>
      <c r="G86" s="21"/>
    </row>
    <row r="87" spans="1:7" ht="15.75" customHeight="1" x14ac:dyDescent="0.25">
      <c r="A87" s="16"/>
      <c r="B87" s="16" t="s">
        <v>4</v>
      </c>
      <c r="C87" s="30" t="s">
        <v>51</v>
      </c>
      <c r="D87" s="24"/>
      <c r="E87" s="21">
        <v>70261</v>
      </c>
      <c r="F87" s="25">
        <v>245166</v>
      </c>
      <c r="G87" s="21">
        <f t="shared" ref="G87" si="12">SUM(E87:F87)</f>
        <v>315427</v>
      </c>
    </row>
    <row r="88" spans="1:7" ht="15.75" customHeight="1" x14ac:dyDescent="0.25">
      <c r="A88" s="16"/>
      <c r="B88" s="16"/>
      <c r="C88" s="23"/>
      <c r="D88" s="16"/>
      <c r="E88" s="21"/>
      <c r="F88" s="25"/>
      <c r="G88" s="21"/>
    </row>
    <row r="89" spans="1:7" ht="15.75" customHeight="1" x14ac:dyDescent="0.25">
      <c r="A89" s="16"/>
      <c r="B89" s="16" t="s">
        <v>49</v>
      </c>
      <c r="C89" s="20" t="s">
        <v>45</v>
      </c>
      <c r="D89" s="16"/>
      <c r="E89" s="21"/>
      <c r="F89" s="22"/>
      <c r="G89" s="16"/>
    </row>
    <row r="90" spans="1:7" ht="15.75" customHeight="1" x14ac:dyDescent="0.25">
      <c r="A90" s="16"/>
      <c r="B90" s="16"/>
      <c r="C90" s="23" t="s">
        <v>1</v>
      </c>
      <c r="D90" s="16" t="s">
        <v>55</v>
      </c>
      <c r="E90" s="21">
        <v>5000</v>
      </c>
      <c r="F90" s="25">
        <v>10000</v>
      </c>
      <c r="G90" s="25">
        <f t="shared" ref="G90" si="13">SUM(E90:F90)</f>
        <v>15000</v>
      </c>
    </row>
    <row r="91" spans="1:7" ht="15.75" customHeight="1" x14ac:dyDescent="0.25">
      <c r="A91" s="16"/>
      <c r="B91" s="16"/>
      <c r="C91" s="23" t="s">
        <v>1</v>
      </c>
      <c r="D91" s="16" t="s">
        <v>57</v>
      </c>
      <c r="E91" s="21">
        <v>5000</v>
      </c>
      <c r="F91" s="25">
        <v>30000</v>
      </c>
      <c r="G91" s="25">
        <f>SUM(E91:F91)</f>
        <v>35000</v>
      </c>
    </row>
    <row r="92" spans="1:7" ht="15.75" customHeight="1" x14ac:dyDescent="0.25">
      <c r="A92" s="16"/>
      <c r="B92" s="16"/>
      <c r="C92" s="31" t="s">
        <v>1</v>
      </c>
      <c r="D92" s="32" t="s">
        <v>62</v>
      </c>
      <c r="E92" s="27">
        <v>1000</v>
      </c>
      <c r="F92" s="26">
        <v>4000</v>
      </c>
      <c r="G92" s="27">
        <f t="shared" ref="G92" si="14">SUM(E92:F92)</f>
        <v>5000</v>
      </c>
    </row>
    <row r="93" spans="1:7" ht="15.75" customHeight="1" x14ac:dyDescent="0.25">
      <c r="A93" s="16"/>
      <c r="B93" s="16"/>
      <c r="C93" s="16"/>
      <c r="D93" s="28" t="s">
        <v>11</v>
      </c>
      <c r="E93" s="21">
        <f>SUM(E90:E92)</f>
        <v>11000</v>
      </c>
      <c r="F93" s="25">
        <f>SUM(F90:F92)</f>
        <v>44000</v>
      </c>
      <c r="G93" s="21">
        <f>SUM(G90:G92)</f>
        <v>55000</v>
      </c>
    </row>
    <row r="94" spans="1:7" ht="15.75" customHeight="1" x14ac:dyDescent="0.25">
      <c r="A94" s="16"/>
      <c r="B94" s="16"/>
      <c r="C94" s="16"/>
      <c r="D94" s="16"/>
      <c r="E94" s="21"/>
      <c r="F94" s="25"/>
      <c r="G94" s="21"/>
    </row>
    <row r="95" spans="1:7" ht="15.75" customHeight="1" x14ac:dyDescent="0.25">
      <c r="A95" s="16"/>
      <c r="B95" s="16" t="s">
        <v>50</v>
      </c>
      <c r="C95" s="20" t="s">
        <v>53</v>
      </c>
      <c r="D95" s="16"/>
      <c r="E95" s="21">
        <v>5000</v>
      </c>
      <c r="F95" s="25">
        <v>25000</v>
      </c>
      <c r="G95" s="21">
        <f>SUM(E95:F95)</f>
        <v>30000</v>
      </c>
    </row>
    <row r="96" spans="1:7" ht="15.75" customHeight="1" x14ac:dyDescent="0.25">
      <c r="A96" s="16"/>
      <c r="B96" s="16"/>
      <c r="C96" s="16"/>
      <c r="D96" s="16"/>
      <c r="E96" s="21"/>
      <c r="F96" s="25"/>
      <c r="G96" s="21"/>
    </row>
    <row r="97" spans="1:7" ht="21.75" customHeight="1" x14ac:dyDescent="0.25">
      <c r="A97" s="16"/>
      <c r="B97" s="17" t="s">
        <v>34</v>
      </c>
      <c r="C97" s="23"/>
      <c r="D97" s="16"/>
      <c r="E97" s="21"/>
      <c r="F97" s="25"/>
      <c r="G97" s="36">
        <f>SUM(G74+G83+G85+G87+G93+G95)</f>
        <v>618839</v>
      </c>
    </row>
    <row r="98" spans="1:7" ht="15.75" customHeight="1" x14ac:dyDescent="0.25">
      <c r="B98" s="8"/>
      <c r="C98" s="11"/>
      <c r="D98" s="9"/>
      <c r="E98" s="14"/>
      <c r="F98" s="13"/>
      <c r="G98" s="15"/>
    </row>
    <row r="99" spans="1:7" ht="15.75" customHeight="1" x14ac:dyDescent="0.25">
      <c r="B99" s="17" t="s">
        <v>35</v>
      </c>
      <c r="C99" s="23"/>
      <c r="D99" s="16"/>
      <c r="E99" s="21"/>
      <c r="F99" s="25"/>
      <c r="G99" s="36">
        <v>0</v>
      </c>
    </row>
    <row r="100" spans="1:7" ht="15.75" customHeight="1" x14ac:dyDescent="0.25">
      <c r="B100" s="8"/>
      <c r="C100" s="11"/>
      <c r="D100" s="9" t="s">
        <v>36</v>
      </c>
      <c r="E100" s="14"/>
      <c r="F100" s="13"/>
      <c r="G100" s="15"/>
    </row>
    <row r="101" spans="1:7" ht="15.75" customHeight="1" x14ac:dyDescent="0.25">
      <c r="B101" s="8"/>
      <c r="C101" s="11"/>
      <c r="D101" s="9"/>
      <c r="E101" s="14"/>
      <c r="F101" s="13"/>
      <c r="G101" s="15"/>
    </row>
    <row r="102" spans="1:7" ht="15.75" customHeight="1" x14ac:dyDescent="0.25">
      <c r="B102" s="8"/>
      <c r="C102" s="11"/>
      <c r="D102" s="9"/>
      <c r="E102" s="14"/>
      <c r="F102" s="13"/>
      <c r="G102" s="15"/>
    </row>
    <row r="103" spans="1:7" ht="15.75" customHeight="1" x14ac:dyDescent="0.25">
      <c r="B103" s="8"/>
      <c r="C103" s="11"/>
      <c r="D103" s="9"/>
      <c r="E103" s="14"/>
      <c r="F103" s="13"/>
      <c r="G103" s="15"/>
    </row>
    <row r="104" spans="1:7" ht="15.75" customHeight="1" x14ac:dyDescent="0.25">
      <c r="B104" s="8"/>
      <c r="C104" s="11"/>
      <c r="D104" s="9"/>
      <c r="E104" s="14"/>
      <c r="F104" s="13"/>
      <c r="G104" s="15"/>
    </row>
    <row r="105" spans="1:7" ht="15.75" customHeight="1" x14ac:dyDescent="0.25">
      <c r="B105" s="8"/>
      <c r="C105" s="11"/>
      <c r="D105" s="9"/>
      <c r="E105" s="14"/>
      <c r="F105" s="13"/>
      <c r="G105" s="15"/>
    </row>
    <row r="106" spans="1:7" ht="15.75" customHeight="1" x14ac:dyDescent="0.25">
      <c r="B106" s="8"/>
      <c r="C106" s="11"/>
      <c r="D106" s="9"/>
      <c r="E106" s="14"/>
      <c r="F106" s="13"/>
      <c r="G106" s="15"/>
    </row>
    <row r="107" spans="1:7" ht="15.75" customHeight="1" x14ac:dyDescent="0.25">
      <c r="B107" s="8"/>
      <c r="C107" s="11"/>
      <c r="D107" s="9"/>
      <c r="E107" s="14"/>
      <c r="F107" s="13"/>
      <c r="G107" s="15"/>
    </row>
    <row r="108" spans="1:7" ht="15.75" customHeight="1" x14ac:dyDescent="0.25">
      <c r="B108" s="8"/>
      <c r="C108" s="11"/>
      <c r="D108" s="9"/>
      <c r="E108" s="14"/>
      <c r="F108" s="13"/>
      <c r="G108" s="15"/>
    </row>
    <row r="109" spans="1:7" ht="15.75" customHeight="1" x14ac:dyDescent="0.25">
      <c r="B109" s="8"/>
      <c r="C109" s="11"/>
      <c r="D109" s="9"/>
      <c r="E109" s="14"/>
      <c r="F109" s="13"/>
      <c r="G109" s="15"/>
    </row>
    <row r="110" spans="1:7" ht="15.75" customHeight="1" x14ac:dyDescent="0.25">
      <c r="B110" s="8"/>
      <c r="C110" s="11"/>
      <c r="D110" s="9"/>
      <c r="E110" s="14"/>
      <c r="F110" s="13"/>
      <c r="G110" s="15"/>
    </row>
    <row r="111" spans="1:7" ht="15.75" customHeight="1" x14ac:dyDescent="0.25">
      <c r="B111" s="8"/>
      <c r="C111" s="11"/>
      <c r="D111" s="9"/>
      <c r="E111" s="14"/>
      <c r="F111" s="13"/>
      <c r="G111" s="15"/>
    </row>
    <row r="112" spans="1:7" ht="15.75" customHeight="1" x14ac:dyDescent="0.25">
      <c r="B112" s="8"/>
      <c r="C112" s="11"/>
      <c r="D112" s="9"/>
      <c r="E112" s="14"/>
      <c r="F112" s="13"/>
      <c r="G112" s="15"/>
    </row>
    <row r="113" spans="1:7" ht="15.75" customHeight="1" x14ac:dyDescent="0.25">
      <c r="B113" s="8"/>
      <c r="C113" s="11"/>
      <c r="D113" s="9"/>
      <c r="E113" s="14"/>
      <c r="F113" s="13"/>
      <c r="G113" s="15"/>
    </row>
    <row r="114" spans="1:7" ht="15.75" customHeight="1" x14ac:dyDescent="0.25">
      <c r="B114" s="8"/>
      <c r="C114" s="11"/>
      <c r="D114" s="9"/>
      <c r="E114" s="14"/>
      <c r="F114" s="13"/>
      <c r="G114" s="15"/>
    </row>
    <row r="115" spans="1:7" ht="15.75" customHeight="1" x14ac:dyDescent="0.25">
      <c r="B115" s="8"/>
      <c r="C115" s="11"/>
      <c r="D115" s="9"/>
      <c r="E115" s="14"/>
      <c r="F115" s="13"/>
      <c r="G115" s="15"/>
    </row>
    <row r="116" spans="1:7" ht="15.75" customHeight="1" x14ac:dyDescent="0.25">
      <c r="B116" s="8"/>
      <c r="C116" s="11"/>
      <c r="D116" s="9"/>
      <c r="E116" s="14"/>
      <c r="F116" s="13"/>
      <c r="G116" s="15"/>
    </row>
    <row r="117" spans="1:7" ht="15.75" customHeight="1" x14ac:dyDescent="0.25">
      <c r="B117" s="8"/>
      <c r="C117" s="11"/>
      <c r="D117" s="9"/>
      <c r="E117" s="14"/>
      <c r="F117" s="13"/>
      <c r="G117" s="15"/>
    </row>
    <row r="118" spans="1:7" ht="15.75" customHeight="1" x14ac:dyDescent="0.25">
      <c r="B118" s="8"/>
      <c r="C118" s="11"/>
      <c r="D118" s="9"/>
      <c r="E118" s="14"/>
      <c r="F118" s="13"/>
      <c r="G118" s="15"/>
    </row>
    <row r="119" spans="1:7" ht="15.75" customHeight="1" x14ac:dyDescent="0.25">
      <c r="B119" s="8"/>
      <c r="C119" s="11"/>
      <c r="D119" s="9"/>
      <c r="E119" s="14"/>
      <c r="F119" s="13"/>
      <c r="G119" s="15"/>
    </row>
    <row r="120" spans="1:7" ht="15.75" customHeight="1" x14ac:dyDescent="0.25">
      <c r="B120" s="8"/>
      <c r="C120" s="11"/>
      <c r="D120" s="9"/>
      <c r="E120" s="14"/>
      <c r="F120" s="13"/>
      <c r="G120" s="15"/>
    </row>
    <row r="121" spans="1:7" ht="15.75" customHeight="1" thickBot="1" x14ac:dyDescent="0.3">
      <c r="B121" s="8"/>
      <c r="C121" s="11"/>
      <c r="D121" s="9"/>
      <c r="E121" s="14"/>
      <c r="F121" s="13"/>
      <c r="G121" s="15"/>
    </row>
    <row r="122" spans="1:7" ht="22.5" customHeight="1" thickBot="1" x14ac:dyDescent="0.3">
      <c r="B122" s="8"/>
      <c r="C122" s="11"/>
      <c r="D122" s="50" t="s">
        <v>37</v>
      </c>
      <c r="E122" s="14"/>
      <c r="F122" s="13"/>
      <c r="G122" s="15"/>
    </row>
    <row r="123" spans="1:7" ht="22.5" customHeight="1" x14ac:dyDescent="0.25">
      <c r="B123" s="8"/>
      <c r="C123" s="11"/>
      <c r="D123" s="16"/>
      <c r="E123" s="14"/>
      <c r="F123" s="13"/>
      <c r="G123" s="15"/>
    </row>
    <row r="124" spans="1:7" ht="15.75" customHeight="1" x14ac:dyDescent="0.25">
      <c r="A124" s="16"/>
      <c r="B124" s="17"/>
      <c r="C124" s="23"/>
      <c r="D124" s="16"/>
      <c r="E124" s="21"/>
      <c r="F124" s="25"/>
      <c r="G124" s="36"/>
    </row>
    <row r="125" spans="1:7" ht="15.75" customHeight="1" x14ac:dyDescent="0.25">
      <c r="A125" s="16"/>
      <c r="B125" s="17" t="s">
        <v>24</v>
      </c>
      <c r="C125" s="23"/>
      <c r="D125" s="16"/>
      <c r="E125" s="21"/>
      <c r="F125" s="25"/>
      <c r="G125" s="36"/>
    </row>
    <row r="126" spans="1:7" ht="15.75" customHeight="1" x14ac:dyDescent="0.25">
      <c r="A126" s="16"/>
      <c r="B126" s="17"/>
      <c r="C126" s="23"/>
      <c r="D126" s="16"/>
      <c r="E126" s="21"/>
      <c r="F126" s="25"/>
      <c r="G126" s="36"/>
    </row>
    <row r="127" spans="1:7" ht="15.75" customHeight="1" x14ac:dyDescent="0.25">
      <c r="A127" s="16"/>
      <c r="B127" s="17"/>
      <c r="C127" s="23"/>
      <c r="D127" s="16" t="s">
        <v>64</v>
      </c>
      <c r="E127" s="21"/>
      <c r="F127" s="25"/>
      <c r="G127" s="21">
        <v>12000</v>
      </c>
    </row>
    <row r="128" spans="1:7" ht="15.75" customHeight="1" x14ac:dyDescent="0.25">
      <c r="A128" s="16"/>
      <c r="B128" s="16"/>
      <c r="C128" s="24"/>
      <c r="D128" s="24" t="s">
        <v>63</v>
      </c>
      <c r="E128" s="25"/>
      <c r="F128" s="22"/>
      <c r="G128" s="21">
        <v>1267</v>
      </c>
    </row>
    <row r="129" spans="1:7" ht="15.75" customHeight="1" x14ac:dyDescent="0.25">
      <c r="A129" s="16"/>
      <c r="B129" s="17"/>
      <c r="C129" s="37"/>
      <c r="D129" s="37" t="s">
        <v>25</v>
      </c>
      <c r="E129" s="38"/>
      <c r="F129" s="33"/>
      <c r="G129" s="27">
        <v>5000</v>
      </c>
    </row>
    <row r="130" spans="1:7" ht="15.75" customHeight="1" x14ac:dyDescent="0.25">
      <c r="A130" s="16"/>
      <c r="B130" s="16"/>
      <c r="C130" s="16"/>
      <c r="D130" s="28" t="s">
        <v>13</v>
      </c>
      <c r="E130" s="21"/>
      <c r="F130" s="22"/>
      <c r="G130" s="21">
        <f>SUM(G127:G129)</f>
        <v>18267</v>
      </c>
    </row>
    <row r="131" spans="1:7" ht="15.75" customHeight="1" x14ac:dyDescent="0.25">
      <c r="A131" s="16"/>
      <c r="B131" s="16"/>
      <c r="C131" s="16"/>
      <c r="D131" s="16"/>
      <c r="E131" s="21"/>
      <c r="F131" s="22"/>
      <c r="G131" s="21"/>
    </row>
    <row r="132" spans="1:7" ht="15.75" customHeight="1" x14ac:dyDescent="0.25">
      <c r="A132" s="16"/>
      <c r="B132" s="16"/>
      <c r="C132" s="16"/>
      <c r="D132" s="16"/>
      <c r="E132" s="21"/>
      <c r="F132" s="22"/>
      <c r="G132" s="21"/>
    </row>
    <row r="133" spans="1:7" ht="15.75" customHeight="1" x14ac:dyDescent="0.25">
      <c r="A133" s="16"/>
      <c r="B133" s="39" t="s">
        <v>38</v>
      </c>
      <c r="C133" s="16"/>
      <c r="D133" s="16"/>
      <c r="E133" s="21"/>
      <c r="F133" s="22"/>
      <c r="G133" s="16"/>
    </row>
    <row r="134" spans="1:7" ht="15.75" customHeight="1" x14ac:dyDescent="0.25">
      <c r="A134" s="16"/>
      <c r="B134" s="16"/>
      <c r="C134" s="30"/>
      <c r="D134" s="24"/>
      <c r="E134" s="25"/>
      <c r="F134" s="22"/>
      <c r="G134" s="16"/>
    </row>
    <row r="135" spans="1:7" ht="15.75" customHeight="1" x14ac:dyDescent="0.25">
      <c r="A135" s="16"/>
      <c r="B135" s="16"/>
      <c r="C135" s="23"/>
      <c r="D135" s="24" t="s">
        <v>39</v>
      </c>
      <c r="E135" s="25"/>
      <c r="F135" s="22"/>
      <c r="G135" s="21">
        <v>11640</v>
      </c>
    </row>
    <row r="136" spans="1:7" ht="15.75" customHeight="1" x14ac:dyDescent="0.25">
      <c r="A136" s="16"/>
      <c r="B136" s="16"/>
      <c r="C136" s="23"/>
      <c r="D136" s="24" t="s">
        <v>27</v>
      </c>
      <c r="E136" s="25"/>
      <c r="F136" s="22"/>
      <c r="G136" s="21">
        <v>5000</v>
      </c>
    </row>
    <row r="137" spans="1:7" ht="15.75" customHeight="1" x14ac:dyDescent="0.25">
      <c r="A137" s="16"/>
      <c r="B137" s="16"/>
      <c r="C137" s="23"/>
      <c r="D137" s="24" t="s">
        <v>26</v>
      </c>
      <c r="E137" s="25"/>
      <c r="F137" s="22"/>
      <c r="G137" s="21">
        <v>1500</v>
      </c>
    </row>
    <row r="138" spans="1:7" ht="15.75" customHeight="1" x14ac:dyDescent="0.25">
      <c r="A138" s="16"/>
      <c r="B138" s="16"/>
      <c r="C138" s="31"/>
      <c r="D138" s="32" t="s">
        <v>40</v>
      </c>
      <c r="E138" s="26"/>
      <c r="F138" s="33"/>
      <c r="G138" s="27">
        <v>0</v>
      </c>
    </row>
    <row r="139" spans="1:7" ht="15.75" customHeight="1" x14ac:dyDescent="0.25">
      <c r="A139" s="16"/>
      <c r="B139" s="16"/>
      <c r="C139" s="20"/>
      <c r="D139" s="16" t="s">
        <v>23</v>
      </c>
      <c r="E139" s="40"/>
      <c r="F139" s="22"/>
      <c r="G139" s="21">
        <f>SUM(G135:G138)</f>
        <v>18140</v>
      </c>
    </row>
    <row r="140" spans="1:7" x14ac:dyDescent="0.25">
      <c r="B140" s="9"/>
      <c r="C140" s="11"/>
      <c r="D140" s="12"/>
      <c r="E140" s="13"/>
      <c r="F140" s="10"/>
      <c r="G140" s="9"/>
    </row>
    <row r="141" spans="1:7" ht="15.75" x14ac:dyDescent="0.25">
      <c r="B141" s="17" t="s">
        <v>28</v>
      </c>
      <c r="C141" s="41"/>
      <c r="D141" s="42"/>
      <c r="E141" s="25"/>
      <c r="F141" s="22"/>
      <c r="G141" s="36">
        <f>SUM(G130-G139)</f>
        <v>127</v>
      </c>
    </row>
    <row r="142" spans="1:7" ht="15.75" x14ac:dyDescent="0.25">
      <c r="B142" s="46" t="s">
        <v>41</v>
      </c>
      <c r="C142" s="47"/>
      <c r="D142" s="46"/>
      <c r="E142" s="48"/>
      <c r="F142" s="49"/>
      <c r="G142" s="38">
        <v>7</v>
      </c>
    </row>
    <row r="143" spans="1:7" ht="15.75" x14ac:dyDescent="0.25">
      <c r="B143" s="17" t="s">
        <v>42</v>
      </c>
      <c r="C143" s="35"/>
      <c r="D143" s="16"/>
      <c r="E143" s="25"/>
      <c r="F143" s="22"/>
      <c r="G143" s="36">
        <f>SUM(G141,-G142)</f>
        <v>120</v>
      </c>
    </row>
    <row r="144" spans="1:7" ht="15.75" x14ac:dyDescent="0.25">
      <c r="B144" s="16"/>
      <c r="C144" s="35"/>
      <c r="D144" s="16"/>
      <c r="E144" s="25"/>
      <c r="F144" s="22"/>
      <c r="G144" s="21"/>
    </row>
    <row r="145" spans="1:7" ht="16.5" thickBot="1" x14ac:dyDescent="0.3">
      <c r="B145" s="16"/>
      <c r="C145" s="35"/>
      <c r="D145" s="16"/>
      <c r="E145" s="25"/>
      <c r="F145" s="22"/>
      <c r="G145" s="21"/>
    </row>
    <row r="146" spans="1:7" ht="16.5" thickBot="1" x14ac:dyDescent="0.3">
      <c r="B146" s="16"/>
      <c r="C146" s="20"/>
      <c r="D146" s="43" t="s">
        <v>29</v>
      </c>
      <c r="E146" s="25"/>
      <c r="F146" s="22"/>
      <c r="G146" s="16"/>
    </row>
    <row r="147" spans="1:7" ht="15.75" x14ac:dyDescent="0.25">
      <c r="B147" s="16"/>
      <c r="C147" s="20"/>
      <c r="D147" s="16"/>
      <c r="E147" s="25"/>
      <c r="F147" s="22"/>
      <c r="G147" s="16"/>
    </row>
    <row r="148" spans="1:7" ht="15.75" x14ac:dyDescent="0.25">
      <c r="B148" s="17"/>
      <c r="C148" s="16"/>
      <c r="D148" s="53"/>
      <c r="E148" s="36"/>
      <c r="F148" s="22"/>
      <c r="G148" s="21"/>
    </row>
    <row r="149" spans="1:7" ht="15.75" x14ac:dyDescent="0.25">
      <c r="B149" s="17"/>
      <c r="C149" s="16"/>
      <c r="D149" s="16"/>
      <c r="E149" s="36"/>
      <c r="F149" s="22"/>
      <c r="G149" s="21"/>
    </row>
    <row r="150" spans="1:7" ht="15.75" x14ac:dyDescent="0.25">
      <c r="B150" s="44"/>
      <c r="C150" s="37"/>
      <c r="D150" s="37" t="s">
        <v>47</v>
      </c>
      <c r="E150" s="45"/>
      <c r="F150" s="33"/>
      <c r="G150" s="27">
        <v>1200</v>
      </c>
    </row>
    <row r="151" spans="1:7" ht="15.75" x14ac:dyDescent="0.25">
      <c r="B151" s="16"/>
      <c r="C151" s="16"/>
      <c r="D151" s="17" t="s">
        <v>30</v>
      </c>
      <c r="E151" s="21"/>
      <c r="F151" s="22"/>
      <c r="G151" s="21">
        <f>SUM(G148:G150)</f>
        <v>1200</v>
      </c>
    </row>
    <row r="152" spans="1:7" ht="15" customHeight="1" x14ac:dyDescent="0.25">
      <c r="B152" s="39"/>
      <c r="C152" s="16"/>
      <c r="D152" s="16"/>
      <c r="E152" s="21"/>
      <c r="F152" s="22"/>
      <c r="G152" s="16"/>
    </row>
    <row r="153" spans="1:7" x14ac:dyDescent="0.25">
      <c r="B153" s="5"/>
      <c r="E153" s="6"/>
    </row>
    <row r="155" spans="1:7" ht="15" customHeight="1" x14ac:dyDescent="0.25"/>
    <row r="156" spans="1:7" x14ac:dyDescent="0.25">
      <c r="A156" t="s">
        <v>65</v>
      </c>
    </row>
    <row r="157" spans="1:7" x14ac:dyDescent="0.25">
      <c r="D157" s="1" t="s">
        <v>31</v>
      </c>
      <c r="E157" s="1"/>
    </row>
    <row r="158" spans="1:7" x14ac:dyDescent="0.25">
      <c r="D158" s="52"/>
      <c r="E158" s="52"/>
    </row>
    <row r="160" spans="1:7" x14ac:dyDescent="0.25">
      <c r="E160" s="2" t="s">
        <v>5</v>
      </c>
      <c r="F160"/>
    </row>
    <row r="161" spans="5:6" x14ac:dyDescent="0.25">
      <c r="E161" s="2" t="s">
        <v>32</v>
      </c>
      <c r="F161"/>
    </row>
  </sheetData>
  <mergeCells count="3">
    <mergeCell ref="A1:E1"/>
    <mergeCell ref="A8:E8"/>
    <mergeCell ref="D2:G2"/>
  </mergeCells>
  <pageMargins left="0.70866141732283472" right="0.70866141732283472" top="0.15748031496062992" bottom="0.62992125984251968" header="0.82677165354330717" footer="0.31496062992125984"/>
  <pageSetup paperSize="9" scale="90" orientation="portrait" r:id="rId1"/>
  <headerFooter>
    <oddHeader xml:space="preserve">&amp;C&amp;"-,Félkövér"&amp;14ÜZLETI TERV
a Kőrösszolg Nonprofit Kft. 2023 évi gazdálkodásához&amp;"-,Normál"&amp;11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2023.</vt:lpstr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Chudi Barbara</cp:lastModifiedBy>
  <cp:lastPrinted>2023-05-11T07:10:35Z</cp:lastPrinted>
  <dcterms:created xsi:type="dcterms:W3CDTF">2010-05-04T05:03:00Z</dcterms:created>
  <dcterms:modified xsi:type="dcterms:W3CDTF">2023-05-30T09:06:52Z</dcterms:modified>
</cp:coreProperties>
</file>